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EOB\PASTAS PARTICULARES\Celso.cgo\SPDA Ed. Sede - 2015 - Projeto Básico 012015\Anexos - SPDA Ed Sede 12-05-2014\"/>
    </mc:Choice>
  </mc:AlternateContent>
  <bookViews>
    <workbookView xWindow="0" yWindow="0" windowWidth="28800" windowHeight="13020"/>
  </bookViews>
  <sheets>
    <sheet name="Cronograma de Atividades" sheetId="1" r:id="rId1"/>
    <sheet name="Cronograma Financeiro" sheetId="2" r:id="rId2"/>
  </sheets>
  <definedNames>
    <definedName name="_xlnm.Print_Area" localSheetId="0">'Cronograma de Atividades'!$A$2:$AC$42</definedName>
    <definedName name="_xlnm.Print_Area" localSheetId="1">'Cronograma Financeiro'!$A$2:$U$37</definedName>
  </definedNames>
  <calcPr calcId="152511"/>
</workbook>
</file>

<file path=xl/calcChain.xml><?xml version="1.0" encoding="utf-8"?>
<calcChain xmlns="http://schemas.openxmlformats.org/spreadsheetml/2006/main">
  <c r="C26" i="2" l="1"/>
  <c r="C24" i="2"/>
  <c r="C22" i="2"/>
  <c r="C20" i="2"/>
  <c r="C18" i="2"/>
  <c r="C16" i="2"/>
  <c r="C14" i="2"/>
  <c r="C12" i="2"/>
  <c r="P22" i="2" l="1"/>
  <c r="P29" i="2" s="1"/>
  <c r="C29" i="2"/>
  <c r="E14" i="2" s="1"/>
  <c r="R24" i="2"/>
  <c r="R29" i="2" s="1"/>
  <c r="T26" i="2"/>
  <c r="T29" i="2" s="1"/>
  <c r="E16" i="2" l="1"/>
  <c r="E24" i="2"/>
  <c r="S24" i="2" s="1"/>
  <c r="S29" i="2" s="1"/>
  <c r="E12" i="2"/>
  <c r="E20" i="2"/>
  <c r="O20" i="2" s="1"/>
  <c r="O29" i="2" s="1"/>
  <c r="E26" i="2"/>
  <c r="U26" i="2" s="1"/>
  <c r="U29" i="2" s="1"/>
  <c r="E18" i="2"/>
  <c r="E22" i="2"/>
  <c r="Q22" i="2" s="1"/>
  <c r="Q29" i="2" s="1"/>
  <c r="D29" i="2"/>
  <c r="N20" i="2"/>
  <c r="N29" i="2" s="1"/>
  <c r="F12" i="2" l="1"/>
  <c r="M18" i="2" l="1"/>
  <c r="M29" i="2" s="1"/>
  <c r="K16" i="2"/>
  <c r="K29" i="2" s="1"/>
  <c r="I14" i="2"/>
  <c r="I29" i="2" s="1"/>
  <c r="G12" i="2"/>
  <c r="G29" i="2" s="1"/>
  <c r="G30" i="2" s="1"/>
  <c r="I30" i="2" l="1"/>
  <c r="K30" i="2" s="1"/>
  <c r="M30" i="2" s="1"/>
  <c r="O30" i="2" s="1"/>
  <c r="Q30" i="2" s="1"/>
  <c r="S30" i="2" s="1"/>
  <c r="U30" i="2" s="1"/>
  <c r="H14" i="2" l="1"/>
  <c r="H29" i="2" s="1"/>
  <c r="L18" i="2"/>
  <c r="L29" i="2" s="1"/>
  <c r="F29" i="2"/>
  <c r="F30" i="2" s="1"/>
  <c r="J16" i="2" l="1"/>
  <c r="J29" i="2" s="1"/>
  <c r="H30" i="2"/>
  <c r="J30" i="2" l="1"/>
  <c r="L30" i="2" s="1"/>
  <c r="N30" i="2" s="1"/>
  <c r="P30" i="2" s="1"/>
  <c r="R30" i="2" s="1"/>
  <c r="T30" i="2" s="1"/>
  <c r="E29" i="2"/>
</calcChain>
</file>

<file path=xl/sharedStrings.xml><?xml version="1.0" encoding="utf-8"?>
<sst xmlns="http://schemas.openxmlformats.org/spreadsheetml/2006/main" count="118" uniqueCount="92">
  <si>
    <t>LOCAL:Distrito Federal</t>
  </si>
  <si>
    <t>ITEM</t>
  </si>
  <si>
    <t>ETAPAS DE SERVIÇOS</t>
  </si>
  <si>
    <t>Prazo por Etapa (em dias)</t>
  </si>
  <si>
    <t>2.1</t>
  </si>
  <si>
    <t>5.2</t>
  </si>
  <si>
    <t>1.1</t>
  </si>
  <si>
    <t>1.2</t>
  </si>
  <si>
    <t>1.3</t>
  </si>
  <si>
    <t>4.2</t>
  </si>
  <si>
    <t>4.3</t>
  </si>
  <si>
    <r>
      <t>PROPRIETÁRIO:</t>
    </r>
    <r>
      <rPr>
        <sz val="8"/>
        <rFont val="Arial"/>
        <family val="2"/>
      </rPr>
      <t xml:space="preserve"> POLÍCIA FEDERAL</t>
    </r>
  </si>
  <si>
    <r>
      <t xml:space="preserve">LOCAL: </t>
    </r>
    <r>
      <rPr>
        <sz val="12"/>
        <rFont val="Arial"/>
        <family val="2"/>
      </rPr>
      <t>SPO - Lote 7 – CEP 70610-902 – Brasília - DF</t>
    </r>
  </si>
  <si>
    <r>
      <t xml:space="preserve">PROPRIETÁRIO: </t>
    </r>
    <r>
      <rPr>
        <sz val="12"/>
        <rFont val="Arial"/>
        <family val="2"/>
      </rPr>
      <t>DEPARTAMENTO DE POLÍCIA FEDERAL</t>
    </r>
  </si>
  <si>
    <t>DESCRIÇÃO DOS SERVIÇOS</t>
  </si>
  <si>
    <t>VALOR GLOBAL (R$)</t>
  </si>
  <si>
    <t>VALOR GLOBAL c/ BDI (R$)</t>
  </si>
  <si>
    <t>%</t>
  </si>
  <si>
    <t>30 DIAS</t>
  </si>
  <si>
    <t>VALOR</t>
  </si>
  <si>
    <t>01</t>
  </si>
  <si>
    <t>02</t>
  </si>
  <si>
    <t>03</t>
  </si>
  <si>
    <t>04</t>
  </si>
  <si>
    <t>05</t>
  </si>
  <si>
    <t>ACUMULADO</t>
  </si>
  <si>
    <t>TOTAL GLOBAL</t>
  </si>
  <si>
    <t>100 DIAS</t>
  </si>
  <si>
    <t>ANEXO IV- CRONOGRAMA DE ATIVIDADES</t>
  </si>
  <si>
    <t xml:space="preserve">PROJETO BÁSICO  - ANEXO IV - CRONOGRAMA FÍSICO - FINANCEIRO </t>
  </si>
  <si>
    <t>CELSO GARCIA DE OLIVEIRA</t>
  </si>
  <si>
    <t>Engenheiro Eletricista</t>
  </si>
  <si>
    <t>Matrícula DPF 20007</t>
  </si>
  <si>
    <t>ART de Execução</t>
  </si>
  <si>
    <t>Placa de Identificação</t>
  </si>
  <si>
    <t>planilha Orçamentária</t>
  </si>
  <si>
    <t>Cronograma Financeiro</t>
  </si>
  <si>
    <t>ETAPA PRELIMINAR</t>
  </si>
  <si>
    <t>Alvará de Construção</t>
  </si>
  <si>
    <t>1.4</t>
  </si>
  <si>
    <t>1.5</t>
  </si>
  <si>
    <t>Retirada do Pára-Raio</t>
  </si>
  <si>
    <t>Retirado do SPDA antigo</t>
  </si>
  <si>
    <t>LIMPEZA E DESCARTE</t>
  </si>
  <si>
    <t>Descarte do Radiotivo</t>
  </si>
  <si>
    <t>Isoladores da Cobertura</t>
  </si>
  <si>
    <t>ISOLADORES</t>
  </si>
  <si>
    <t>Presílhas da Viga Lateral</t>
  </si>
  <si>
    <t>Terminais de Compressão</t>
  </si>
  <si>
    <t>ATERRAMENTO</t>
  </si>
  <si>
    <t>Caixa e Hastes</t>
  </si>
  <si>
    <t>Eletrodutos</t>
  </si>
  <si>
    <t>Soldas</t>
  </si>
  <si>
    <t>CORDOALHAS</t>
  </si>
  <si>
    <t>ELEMENTOS DE CAPTURA</t>
  </si>
  <si>
    <t>6.1</t>
  </si>
  <si>
    <t>6.2</t>
  </si>
  <si>
    <t>Pára-raio de Franklin</t>
  </si>
  <si>
    <t>Captor pequeno</t>
  </si>
  <si>
    <t>Equipotencialização</t>
  </si>
  <si>
    <t>do Terraço</t>
  </si>
  <si>
    <t>de Aterramento</t>
  </si>
  <si>
    <t>SINALIZAÇÃO</t>
  </si>
  <si>
    <t>7.1</t>
  </si>
  <si>
    <t>como Construído</t>
  </si>
  <si>
    <t>8.1</t>
  </si>
  <si>
    <t>5.1</t>
  </si>
  <si>
    <t>3.1</t>
  </si>
  <si>
    <t>3.2</t>
  </si>
  <si>
    <t>3.3</t>
  </si>
  <si>
    <t>3.4</t>
  </si>
  <si>
    <t>2.2</t>
  </si>
  <si>
    <t>Sinalização</t>
  </si>
  <si>
    <r>
      <t xml:space="preserve">SERVIÇO: </t>
    </r>
    <r>
      <rPr>
        <sz val="8"/>
        <rFont val="Arial"/>
        <family val="2"/>
      </rPr>
      <t xml:space="preserve"> Projeto Básico para obra do SPDA do Edifício Sede do Setor de Autarquias Sul em Brasília - DF.</t>
    </r>
  </si>
  <si>
    <r>
      <t>PROJETO:</t>
    </r>
    <r>
      <rPr>
        <sz val="12"/>
        <rFont val="Arial"/>
        <family val="2"/>
      </rPr>
      <t xml:space="preserve">  Projeto Básico para obra do SPDA do Edifício Sede do Setor de Autarquias Sul em Brasília - DF.</t>
    </r>
  </si>
  <si>
    <t>06</t>
  </si>
  <si>
    <t>07</t>
  </si>
  <si>
    <t>08</t>
  </si>
  <si>
    <t>45 DIAS</t>
  </si>
  <si>
    <t>65 DIAS</t>
  </si>
  <si>
    <t>80 DIAS</t>
  </si>
  <si>
    <t>85 DIAS</t>
  </si>
  <si>
    <t>110 DIAS</t>
  </si>
  <si>
    <t>120 DIAS</t>
  </si>
  <si>
    <t>8.2</t>
  </si>
  <si>
    <t>Registro ART</t>
  </si>
  <si>
    <t>PROJETO E LIMPEZA</t>
  </si>
  <si>
    <t>8.3</t>
  </si>
  <si>
    <t>LIMPEZA FINAL DA OBRA</t>
  </si>
  <si>
    <t>Referência: ABRIL/2016</t>
  </si>
  <si>
    <t>DATA: ABRIL/2016</t>
  </si>
  <si>
    <t>PROJETO E LIMPEZA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</si>
</sst>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_(* #,##0.000_);_(* \(#,##0.000\);_(* &quot;-&quot;??_);_(@_)"/>
    <numFmt numFmtId="167" formatCode="#,##0.000_);\(#,##0.000\)"/>
    <numFmt numFmtId="168" formatCode="0.000%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2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/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ashDotDot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ashDotDot">
        <color indexed="64"/>
      </right>
      <top style="thin">
        <color indexed="64"/>
      </top>
      <bottom/>
      <diagonal/>
    </border>
    <border>
      <left style="dashDotDot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ashDotDot">
        <color indexed="64"/>
      </right>
      <top/>
      <bottom style="hair">
        <color indexed="64"/>
      </bottom>
      <diagonal/>
    </border>
    <border>
      <left style="dashDotDot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ashDotDot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ashDotDot">
        <color indexed="64"/>
      </right>
      <top style="thin">
        <color indexed="64"/>
      </top>
      <bottom style="hair">
        <color indexed="64"/>
      </bottom>
      <diagonal/>
    </border>
    <border>
      <left/>
      <right style="dashDotDot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ashDotDot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ashDotDot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DotDot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3">
    <xf numFmtId="0" fontId="0" fillId="0" borderId="0" xfId="0"/>
    <xf numFmtId="0" fontId="3" fillId="0" borderId="0" xfId="2" applyFont="1"/>
    <xf numFmtId="1" fontId="2" fillId="0" borderId="12" xfId="2" applyNumberFormat="1" applyFont="1" applyFill="1" applyBorder="1" applyAlignment="1">
      <alignment horizontal="right" wrapText="1"/>
    </xf>
    <xf numFmtId="1" fontId="2" fillId="0" borderId="12" xfId="2" applyNumberFormat="1" applyFont="1" applyFill="1" applyBorder="1" applyAlignment="1">
      <alignment horizontal="right"/>
    </xf>
    <xf numFmtId="1" fontId="2" fillId="0" borderId="13" xfId="2" applyNumberFormat="1" applyFont="1" applyFill="1" applyBorder="1" applyAlignment="1">
      <alignment horizontal="right"/>
    </xf>
    <xf numFmtId="0" fontId="3" fillId="0" borderId="0" xfId="2" applyFont="1" applyAlignment="1">
      <alignment horizontal="center"/>
    </xf>
    <xf numFmtId="0" fontId="2" fillId="0" borderId="11" xfId="2" applyNumberFormat="1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3" fillId="3" borderId="12" xfId="2" applyFont="1" applyFill="1" applyBorder="1" applyAlignment="1">
      <alignment vertical="center"/>
    </xf>
    <xf numFmtId="0" fontId="2" fillId="0" borderId="12" xfId="2" applyFont="1" applyFill="1" applyBorder="1" applyAlignment="1">
      <alignment vertical="center"/>
    </xf>
    <xf numFmtId="0" fontId="3" fillId="0" borderId="0" xfId="2" applyFont="1" applyBorder="1" applyAlignment="1">
      <alignment horizontal="center"/>
    </xf>
    <xf numFmtId="0" fontId="4" fillId="0" borderId="11" xfId="2" applyNumberFormat="1" applyFont="1" applyBorder="1" applyAlignment="1">
      <alignment horizontal="center" vertical="center"/>
    </xf>
    <xf numFmtId="0" fontId="4" fillId="0" borderId="12" xfId="2" applyFont="1" applyBorder="1" applyAlignment="1">
      <alignment vertical="center"/>
    </xf>
    <xf numFmtId="0" fontId="3" fillId="0" borderId="12" xfId="2" applyFont="1" applyFill="1" applyBorder="1" applyAlignment="1">
      <alignment vertical="center"/>
    </xf>
    <xf numFmtId="0" fontId="2" fillId="0" borderId="12" xfId="2" applyFont="1" applyBorder="1" applyAlignment="1">
      <alignment vertical="center"/>
    </xf>
    <xf numFmtId="0" fontId="4" fillId="0" borderId="14" xfId="2" applyNumberFormat="1" applyFont="1" applyBorder="1" applyAlignment="1">
      <alignment horizontal="center" vertical="center"/>
    </xf>
    <xf numFmtId="0" fontId="4" fillId="0" borderId="15" xfId="2" applyFont="1" applyBorder="1" applyAlignment="1">
      <alignment vertical="center"/>
    </xf>
    <xf numFmtId="0" fontId="2" fillId="0" borderId="15" xfId="2" applyFont="1" applyBorder="1" applyAlignment="1">
      <alignment horizontal="center" vertical="center"/>
    </xf>
    <xf numFmtId="0" fontId="3" fillId="0" borderId="15" xfId="2" applyFont="1" applyFill="1" applyBorder="1" applyAlignment="1">
      <alignment vertical="center"/>
    </xf>
    <xf numFmtId="49" fontId="3" fillId="0" borderId="0" xfId="2" applyNumberFormat="1" applyFont="1" applyAlignment="1">
      <alignment horizontal="center" vertical="top"/>
    </xf>
    <xf numFmtId="0" fontId="3" fillId="0" borderId="0" xfId="2" applyFont="1" applyAlignment="1">
      <alignment horizontal="left" wrapText="1"/>
    </xf>
    <xf numFmtId="2" fontId="3" fillId="0" borderId="0" xfId="2" applyNumberFormat="1" applyFont="1" applyAlignment="1">
      <alignment horizontal="center"/>
    </xf>
    <xf numFmtId="2" fontId="3" fillId="0" borderId="0" xfId="1" applyNumberFormat="1" applyFont="1" applyAlignment="1">
      <alignment horizontal="right"/>
    </xf>
    <xf numFmtId="2" fontId="3" fillId="0" borderId="0" xfId="2" applyNumberFormat="1" applyFont="1"/>
    <xf numFmtId="0" fontId="6" fillId="0" borderId="19" xfId="2" applyFont="1" applyBorder="1" applyAlignment="1">
      <alignment horizontal="center" vertical="center"/>
    </xf>
    <xf numFmtId="0" fontId="6" fillId="0" borderId="0" xfId="2" applyFont="1" applyBorder="1" applyAlignment="1">
      <alignment vertical="center" wrapText="1"/>
    </xf>
    <xf numFmtId="0" fontId="6" fillId="0" borderId="0" xfId="2" applyFont="1" applyBorder="1" applyAlignment="1">
      <alignment vertical="center"/>
    </xf>
    <xf numFmtId="10" fontId="6" fillId="0" borderId="0" xfId="2" applyNumberFormat="1" applyFont="1" applyBorder="1" applyAlignment="1">
      <alignment horizontal="center" vertical="center"/>
    </xf>
    <xf numFmtId="40" fontId="1" fillId="0" borderId="0" xfId="2" applyNumberFormat="1" applyFont="1" applyBorder="1" applyAlignment="1">
      <alignment vertical="center"/>
    </xf>
    <xf numFmtId="40" fontId="1" fillId="0" borderId="5" xfId="2" applyNumberFormat="1" applyFont="1" applyBorder="1" applyAlignment="1">
      <alignment vertical="center"/>
    </xf>
    <xf numFmtId="49" fontId="9" fillId="0" borderId="30" xfId="2" applyNumberFormat="1" applyFont="1" applyBorder="1" applyAlignment="1">
      <alignment horizontal="center" vertical="center"/>
    </xf>
    <xf numFmtId="0" fontId="9" fillId="0" borderId="31" xfId="2" quotePrefix="1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10" xfId="2" quotePrefix="1" applyFont="1" applyBorder="1" applyAlignment="1">
      <alignment horizontal="center" vertical="center"/>
    </xf>
    <xf numFmtId="49" fontId="7" fillId="4" borderId="19" xfId="2" applyNumberFormat="1" applyFont="1" applyFill="1" applyBorder="1" applyAlignment="1">
      <alignment horizontal="center" vertical="center"/>
    </xf>
    <xf numFmtId="0" fontId="9" fillId="0" borderId="32" xfId="2" applyFont="1" applyFill="1" applyBorder="1" applyAlignment="1">
      <alignment horizontal="justify" vertical="center"/>
    </xf>
    <xf numFmtId="10" fontId="10" fillId="0" borderId="34" xfId="2" applyNumberFormat="1" applyFont="1" applyBorder="1" applyAlignment="1">
      <alignment horizontal="center" vertical="center"/>
    </xf>
    <xf numFmtId="166" fontId="11" fillId="0" borderId="35" xfId="5" quotePrefix="1" applyNumberFormat="1" applyFont="1" applyBorder="1" applyAlignment="1">
      <alignment horizontal="left" vertical="center" indent="1"/>
    </xf>
    <xf numFmtId="10" fontId="11" fillId="0" borderId="36" xfId="2" quotePrefix="1" applyNumberFormat="1" applyFont="1" applyBorder="1" applyAlignment="1">
      <alignment horizontal="right" vertical="center"/>
    </xf>
    <xf numFmtId="10" fontId="7" fillId="2" borderId="37" xfId="2" quotePrefix="1" applyNumberFormat="1" applyFont="1" applyFill="1" applyBorder="1" applyAlignment="1">
      <alignment horizontal="center" vertical="center"/>
    </xf>
    <xf numFmtId="10" fontId="9" fillId="2" borderId="38" xfId="2" applyNumberFormat="1" applyFont="1" applyFill="1" applyBorder="1" applyAlignment="1">
      <alignment horizontal="left" vertical="center"/>
    </xf>
    <xf numFmtId="10" fontId="9" fillId="2" borderId="39" xfId="2" applyNumberFormat="1" applyFont="1" applyFill="1" applyBorder="1" applyAlignment="1">
      <alignment horizontal="center" vertical="center"/>
    </xf>
    <xf numFmtId="10" fontId="12" fillId="2" borderId="40" xfId="5" applyNumberFormat="1" applyFont="1" applyFill="1" applyBorder="1" applyAlignment="1">
      <alignment horizontal="center" vertical="center"/>
    </xf>
    <xf numFmtId="10" fontId="12" fillId="2" borderId="39" xfId="2" applyNumberFormat="1" applyFont="1" applyFill="1" applyBorder="1" applyAlignment="1">
      <alignment horizontal="right" vertical="center"/>
    </xf>
    <xf numFmtId="166" fontId="11" fillId="0" borderId="41" xfId="5" quotePrefix="1" applyNumberFormat="1" applyFont="1" applyBorder="1" applyAlignment="1">
      <alignment horizontal="left" vertical="center" indent="1"/>
    </xf>
    <xf numFmtId="166" fontId="11" fillId="0" borderId="42" xfId="5" quotePrefix="1" applyNumberFormat="1" applyFont="1" applyBorder="1" applyAlignment="1">
      <alignment horizontal="left" vertical="center" indent="1"/>
    </xf>
    <xf numFmtId="166" fontId="11" fillId="0" borderId="35" xfId="5" applyNumberFormat="1" applyFont="1" applyBorder="1" applyAlignment="1">
      <alignment horizontal="right" vertical="center"/>
    </xf>
    <xf numFmtId="166" fontId="11" fillId="0" borderId="43" xfId="5" quotePrefix="1" applyNumberFormat="1" applyFont="1" applyBorder="1" applyAlignment="1">
      <alignment horizontal="left" vertical="center" indent="1"/>
    </xf>
    <xf numFmtId="10" fontId="12" fillId="2" borderId="44" xfId="2" applyNumberFormat="1" applyFont="1" applyFill="1" applyBorder="1" applyAlignment="1">
      <alignment horizontal="right" vertical="center"/>
    </xf>
    <xf numFmtId="0" fontId="7" fillId="2" borderId="37" xfId="2" quotePrefix="1" applyFont="1" applyFill="1" applyBorder="1" applyAlignment="1">
      <alignment horizontal="center" vertical="center"/>
    </xf>
    <xf numFmtId="0" fontId="7" fillId="2" borderId="38" xfId="2" applyFont="1" applyFill="1" applyBorder="1" applyAlignment="1">
      <alignment horizontal="left" vertical="center"/>
    </xf>
    <xf numFmtId="10" fontId="12" fillId="2" borderId="40" xfId="2" applyNumberFormat="1" applyFont="1" applyFill="1" applyBorder="1" applyAlignment="1">
      <alignment horizontal="right" vertical="center"/>
    </xf>
    <xf numFmtId="39" fontId="10" fillId="0" borderId="41" xfId="5" applyNumberFormat="1" applyFont="1" applyBorder="1" applyAlignment="1">
      <alignment horizontal="right" vertical="center"/>
    </xf>
    <xf numFmtId="39" fontId="10" fillId="0" borderId="45" xfId="5" applyNumberFormat="1" applyFont="1" applyBorder="1" applyAlignment="1">
      <alignment horizontal="right" vertical="center"/>
    </xf>
    <xf numFmtId="10" fontId="12" fillId="2" borderId="0" xfId="2" applyNumberFormat="1" applyFont="1" applyFill="1" applyBorder="1" applyAlignment="1">
      <alignment horizontal="right" vertical="center"/>
    </xf>
    <xf numFmtId="10" fontId="12" fillId="2" borderId="47" xfId="2" applyNumberFormat="1" applyFont="1" applyFill="1" applyBorder="1" applyAlignment="1">
      <alignment horizontal="right" vertical="center"/>
    </xf>
    <xf numFmtId="0" fontId="7" fillId="0" borderId="19" xfId="2" quotePrefix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left" vertical="center"/>
    </xf>
    <xf numFmtId="167" fontId="9" fillId="0" borderId="48" xfId="5" applyNumberFormat="1" applyFont="1" applyFill="1" applyBorder="1" applyAlignment="1">
      <alignment horizontal="right" vertical="center"/>
    </xf>
    <xf numFmtId="10" fontId="9" fillId="0" borderId="47" xfId="2" applyNumberFormat="1" applyFont="1" applyFill="1" applyBorder="1" applyAlignment="1">
      <alignment horizontal="center" vertical="center"/>
    </xf>
    <xf numFmtId="164" fontId="12" fillId="0" borderId="48" xfId="5" applyFont="1" applyFill="1" applyBorder="1" applyAlignment="1">
      <alignment horizontal="left" vertical="center"/>
    </xf>
    <xf numFmtId="168" fontId="12" fillId="0" borderId="47" xfId="2" applyNumberFormat="1" applyFont="1" applyFill="1" applyBorder="1" applyAlignment="1">
      <alignment horizontal="right" vertical="center"/>
    </xf>
    <xf numFmtId="168" fontId="12" fillId="0" borderId="0" xfId="2" applyNumberFormat="1" applyFont="1" applyFill="1" applyBorder="1" applyAlignment="1">
      <alignment horizontal="right" vertical="center"/>
    </xf>
    <xf numFmtId="10" fontId="9" fillId="0" borderId="49" xfId="2" applyNumberFormat="1" applyFont="1" applyFill="1" applyBorder="1" applyAlignment="1">
      <alignment horizontal="center" vertical="center"/>
    </xf>
    <xf numFmtId="10" fontId="9" fillId="0" borderId="24" xfId="2" applyNumberFormat="1" applyFont="1" applyFill="1" applyBorder="1" applyAlignment="1">
      <alignment horizontal="center" vertical="center"/>
    </xf>
    <xf numFmtId="164" fontId="9" fillId="0" borderId="52" xfId="5" applyFont="1" applyFill="1" applyBorder="1" applyAlignment="1">
      <alignment vertical="center"/>
    </xf>
    <xf numFmtId="10" fontId="9" fillId="0" borderId="53" xfId="2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10" fontId="6" fillId="0" borderId="0" xfId="2" applyNumberFormat="1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13" fillId="0" borderId="0" xfId="2" applyFont="1" applyAlignment="1">
      <alignment vertical="center"/>
    </xf>
    <xf numFmtId="165" fontId="10" fillId="0" borderId="33" xfId="1" applyFont="1" applyBorder="1" applyAlignment="1">
      <alignment horizontal="right" vertical="center"/>
    </xf>
    <xf numFmtId="165" fontId="11" fillId="0" borderId="35" xfId="1" quotePrefix="1" applyFont="1" applyBorder="1" applyAlignment="1">
      <alignment horizontal="left" vertical="center" indent="1"/>
    </xf>
    <xf numFmtId="165" fontId="11" fillId="0" borderId="41" xfId="1" quotePrefix="1" applyFont="1" applyBorder="1" applyAlignment="1">
      <alignment horizontal="left" vertical="center" indent="1"/>
    </xf>
    <xf numFmtId="165" fontId="9" fillId="0" borderId="23" xfId="1" applyFont="1" applyFill="1" applyBorder="1" applyAlignment="1">
      <alignment vertical="center"/>
    </xf>
    <xf numFmtId="165" fontId="9" fillId="0" borderId="54" xfId="1" applyFont="1" applyFill="1" applyBorder="1" applyAlignment="1">
      <alignment horizontal="right" vertical="center"/>
    </xf>
    <xf numFmtId="0" fontId="6" fillId="0" borderId="57" xfId="2" quotePrefix="1" applyFont="1" applyBorder="1" applyAlignment="1">
      <alignment horizontal="center" vertical="center"/>
    </xf>
    <xf numFmtId="165" fontId="9" fillId="0" borderId="58" xfId="1" applyFont="1" applyFill="1" applyBorder="1" applyAlignment="1">
      <alignment vertical="center"/>
    </xf>
    <xf numFmtId="10" fontId="9" fillId="2" borderId="59" xfId="2" applyNumberFormat="1" applyFont="1" applyFill="1" applyBorder="1" applyAlignment="1">
      <alignment vertical="center"/>
    </xf>
    <xf numFmtId="0" fontId="7" fillId="0" borderId="58" xfId="2" applyFont="1" applyFill="1" applyBorder="1" applyAlignment="1">
      <alignment horizontal="left" vertical="center"/>
    </xf>
    <xf numFmtId="165" fontId="7" fillId="0" borderId="60" xfId="1" applyFont="1" applyFill="1" applyBorder="1" applyAlignment="1">
      <alignment horizontal="center" vertical="center"/>
    </xf>
    <xf numFmtId="4" fontId="7" fillId="0" borderId="61" xfId="2" applyNumberFormat="1" applyFont="1" applyFill="1" applyBorder="1" applyAlignment="1">
      <alignment horizontal="center" vertical="center"/>
    </xf>
    <xf numFmtId="10" fontId="9" fillId="2" borderId="37" xfId="2" applyNumberFormat="1" applyFont="1" applyFill="1" applyBorder="1" applyAlignment="1">
      <alignment vertical="center"/>
    </xf>
    <xf numFmtId="165" fontId="7" fillId="0" borderId="62" xfId="1" applyFont="1" applyFill="1" applyBorder="1" applyAlignment="1">
      <alignment horizontal="center" vertical="center"/>
    </xf>
    <xf numFmtId="10" fontId="10" fillId="0" borderId="46" xfId="5" applyNumberFormat="1" applyFont="1" applyBorder="1" applyAlignment="1">
      <alignment horizontal="right" vertical="center"/>
    </xf>
    <xf numFmtId="0" fontId="4" fillId="0" borderId="63" xfId="2" applyNumberFormat="1" applyFont="1" applyBorder="1" applyAlignment="1">
      <alignment horizontal="center" vertical="center"/>
    </xf>
    <xf numFmtId="0" fontId="4" fillId="0" borderId="64" xfId="2" applyFont="1" applyBorder="1" applyAlignment="1">
      <alignment vertical="center"/>
    </xf>
    <xf numFmtId="0" fontId="2" fillId="0" borderId="64" xfId="2" applyFont="1" applyBorder="1" applyAlignment="1">
      <alignment horizontal="center" vertical="center"/>
    </xf>
    <xf numFmtId="0" fontId="3" fillId="0" borderId="64" xfId="2" applyFont="1" applyFill="1" applyBorder="1" applyAlignment="1">
      <alignment vertical="center"/>
    </xf>
    <xf numFmtId="1" fontId="2" fillId="0" borderId="68" xfId="2" applyNumberFormat="1" applyFont="1" applyFill="1" applyBorder="1" applyAlignment="1">
      <alignment horizontal="right"/>
    </xf>
    <xf numFmtId="0" fontId="2" fillId="0" borderId="68" xfId="2" applyFont="1" applyFill="1" applyBorder="1" applyAlignment="1">
      <alignment vertical="center"/>
    </xf>
    <xf numFmtId="0" fontId="3" fillId="0" borderId="68" xfId="2" applyFont="1" applyFill="1" applyBorder="1" applyAlignment="1">
      <alignment vertical="center"/>
    </xf>
    <xf numFmtId="0" fontId="3" fillId="3" borderId="15" xfId="2" applyFont="1" applyFill="1" applyBorder="1" applyAlignment="1">
      <alignment vertical="center"/>
    </xf>
    <xf numFmtId="0" fontId="3" fillId="0" borderId="69" xfId="2" applyFont="1" applyFill="1" applyBorder="1" applyAlignment="1">
      <alignment vertical="center"/>
    </xf>
    <xf numFmtId="0" fontId="3" fillId="3" borderId="64" xfId="2" applyFont="1" applyFill="1" applyBorder="1" applyAlignment="1">
      <alignment vertical="center"/>
    </xf>
    <xf numFmtId="0" fontId="3" fillId="0" borderId="70" xfId="2" applyFont="1" applyFill="1" applyBorder="1" applyAlignment="1">
      <alignment vertical="center"/>
    </xf>
    <xf numFmtId="2" fontId="2" fillId="0" borderId="0" xfId="2" applyNumberFormat="1" applyFont="1" applyAlignment="1">
      <alignment horizontal="center"/>
    </xf>
    <xf numFmtId="2" fontId="3" fillId="0" borderId="0" xfId="2" applyNumberFormat="1" applyFont="1" applyAlignment="1">
      <alignment horizontal="center"/>
    </xf>
    <xf numFmtId="49" fontId="2" fillId="0" borderId="11" xfId="2" applyNumberFormat="1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 wrapText="1"/>
    </xf>
    <xf numFmtId="2" fontId="2" fillId="0" borderId="8" xfId="2" applyNumberFormat="1" applyFont="1" applyBorder="1" applyAlignment="1">
      <alignment horizontal="center" vertical="top" wrapText="1"/>
    </xf>
    <xf numFmtId="2" fontId="2" fillId="0" borderId="65" xfId="2" applyNumberFormat="1" applyFont="1" applyBorder="1" applyAlignment="1">
      <alignment horizontal="center" vertical="top" wrapText="1"/>
    </xf>
    <xf numFmtId="2" fontId="2" fillId="0" borderId="67" xfId="2" applyNumberFormat="1" applyFont="1" applyBorder="1" applyAlignment="1">
      <alignment horizontal="center" vertical="top" wrapText="1"/>
    </xf>
    <xf numFmtId="2" fontId="2" fillId="0" borderId="6" xfId="2" applyNumberFormat="1" applyFont="1" applyBorder="1" applyAlignment="1">
      <alignment horizontal="left" vertical="top" wrapText="1"/>
    </xf>
    <xf numFmtId="2" fontId="2" fillId="0" borderId="7" xfId="2" applyNumberFormat="1" applyFont="1" applyBorder="1" applyAlignment="1">
      <alignment horizontal="left" vertical="top" wrapText="1"/>
    </xf>
    <xf numFmtId="2" fontId="2" fillId="0" borderId="66" xfId="2" applyNumberFormat="1" applyFont="1" applyBorder="1" applyAlignment="1">
      <alignment horizontal="left" vertical="top" wrapText="1"/>
    </xf>
    <xf numFmtId="2" fontId="2" fillId="0" borderId="22" xfId="2" applyNumberFormat="1" applyFont="1" applyBorder="1" applyAlignment="1">
      <alignment horizontal="left" vertical="top" wrapText="1"/>
    </xf>
    <xf numFmtId="2" fontId="2" fillId="0" borderId="9" xfId="2" applyNumberFormat="1" applyFont="1" applyBorder="1" applyAlignment="1">
      <alignment horizontal="left" vertical="top" wrapText="1"/>
    </xf>
    <xf numFmtId="2" fontId="2" fillId="0" borderId="10" xfId="2" applyNumberFormat="1" applyFont="1" applyBorder="1" applyAlignment="1">
      <alignment horizontal="left" vertical="top" wrapText="1"/>
    </xf>
    <xf numFmtId="2" fontId="2" fillId="0" borderId="16" xfId="2" applyNumberFormat="1" applyFont="1" applyBorder="1" applyAlignment="1">
      <alignment horizontal="center"/>
    </xf>
    <xf numFmtId="2" fontId="2" fillId="0" borderId="17" xfId="2" applyNumberFormat="1" applyFont="1" applyBorder="1" applyAlignment="1">
      <alignment horizontal="center"/>
    </xf>
    <xf numFmtId="2" fontId="2" fillId="0" borderId="18" xfId="2" applyNumberFormat="1" applyFont="1" applyBorder="1" applyAlignment="1">
      <alignment horizontal="center"/>
    </xf>
    <xf numFmtId="2" fontId="2" fillId="0" borderId="1" xfId="1" applyNumberFormat="1" applyFont="1" applyBorder="1" applyAlignment="1">
      <alignment horizontal="center"/>
    </xf>
    <xf numFmtId="2" fontId="2" fillId="0" borderId="2" xfId="1" applyNumberFormat="1" applyFont="1" applyBorder="1" applyAlignment="1">
      <alignment horizontal="center"/>
    </xf>
    <xf numFmtId="2" fontId="2" fillId="0" borderId="49" xfId="1" applyNumberFormat="1" applyFont="1" applyBorder="1" applyAlignment="1">
      <alignment horizontal="center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/>
    </xf>
    <xf numFmtId="0" fontId="2" fillId="2" borderId="49" xfId="2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39" fontId="9" fillId="0" borderId="25" xfId="5" applyNumberFormat="1" applyFont="1" applyFill="1" applyBorder="1" applyAlignment="1">
      <alignment horizontal="center" vertical="center"/>
    </xf>
    <xf numFmtId="39" fontId="9" fillId="0" borderId="26" xfId="5" applyNumberFormat="1" applyFont="1" applyFill="1" applyBorder="1" applyAlignment="1">
      <alignment horizontal="center" vertical="center"/>
    </xf>
    <xf numFmtId="49" fontId="6" fillId="0" borderId="30" xfId="2" applyNumberFormat="1" applyFont="1" applyBorder="1" applyAlignment="1">
      <alignment horizontal="center" vertical="center"/>
    </xf>
    <xf numFmtId="49" fontId="6" fillId="0" borderId="31" xfId="2" applyNumberFormat="1" applyFont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7" fillId="0" borderId="50" xfId="2" applyFont="1" applyFill="1" applyBorder="1" applyAlignment="1">
      <alignment horizontal="center" vertical="center"/>
    </xf>
    <xf numFmtId="0" fontId="7" fillId="0" borderId="51" xfId="2" applyFont="1" applyFill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27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6" fillId="0" borderId="8" xfId="2" quotePrefix="1" applyFont="1" applyBorder="1" applyAlignment="1">
      <alignment horizontal="center" vertical="center"/>
    </xf>
    <xf numFmtId="0" fontId="9" fillId="0" borderId="55" xfId="2" applyFont="1" applyBorder="1" applyAlignment="1">
      <alignment horizontal="center" vertical="center" wrapText="1"/>
    </xf>
    <xf numFmtId="0" fontId="9" fillId="0" borderId="56" xfId="2" applyFont="1" applyBorder="1" applyAlignment="1">
      <alignment horizontal="center" vertical="center" wrapText="1"/>
    </xf>
    <xf numFmtId="0" fontId="9" fillId="0" borderId="23" xfId="2" applyFont="1" applyBorder="1" applyAlignment="1">
      <alignment horizontal="center" vertical="center" wrapText="1"/>
    </xf>
    <xf numFmtId="0" fontId="9" fillId="0" borderId="28" xfId="2" applyFont="1" applyBorder="1" applyAlignment="1">
      <alignment horizontal="center" vertical="center" wrapText="1"/>
    </xf>
    <xf numFmtId="10" fontId="9" fillId="0" borderId="24" xfId="2" applyNumberFormat="1" applyFont="1" applyBorder="1" applyAlignment="1">
      <alignment horizontal="center" vertical="center"/>
    </xf>
    <xf numFmtId="10" fontId="9" fillId="0" borderId="29" xfId="2" applyNumberFormat="1" applyFont="1" applyBorder="1" applyAlignment="1">
      <alignment horizontal="center" vertical="center"/>
    </xf>
    <xf numFmtId="0" fontId="6" fillId="5" borderId="3" xfId="2" applyFont="1" applyFill="1" applyBorder="1" applyAlignment="1">
      <alignment horizontal="left" vertical="center"/>
    </xf>
    <xf numFmtId="0" fontId="6" fillId="5" borderId="4" xfId="2" applyFont="1" applyFill="1" applyBorder="1" applyAlignment="1">
      <alignment horizontal="left" vertical="center"/>
    </xf>
    <xf numFmtId="0" fontId="6" fillId="5" borderId="20" xfId="2" applyFont="1" applyFill="1" applyBorder="1" applyAlignment="1">
      <alignment horizontal="left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2" fontId="7" fillId="5" borderId="19" xfId="2" applyNumberFormat="1" applyFont="1" applyFill="1" applyBorder="1" applyAlignment="1">
      <alignment horizontal="left" vertical="top" wrapText="1"/>
    </xf>
    <xf numFmtId="2" fontId="7" fillId="5" borderId="0" xfId="2" applyNumberFormat="1" applyFont="1" applyFill="1" applyBorder="1" applyAlignment="1">
      <alignment horizontal="left" vertical="top" wrapText="1"/>
    </xf>
    <xf numFmtId="2" fontId="7" fillId="5" borderId="5" xfId="2" applyNumberFormat="1" applyFont="1" applyFill="1" applyBorder="1" applyAlignment="1">
      <alignment horizontal="left" vertical="top" wrapText="1"/>
    </xf>
    <xf numFmtId="0" fontId="6" fillId="5" borderId="1" xfId="2" applyFont="1" applyFill="1" applyBorder="1" applyAlignment="1">
      <alignment horizontal="left" vertical="center"/>
    </xf>
    <xf numFmtId="0" fontId="6" fillId="5" borderId="2" xfId="2" applyFont="1" applyFill="1" applyBorder="1" applyAlignment="1">
      <alignment horizontal="left" vertical="center"/>
    </xf>
    <xf numFmtId="0" fontId="6" fillId="5" borderId="49" xfId="2" applyFont="1" applyFill="1" applyBorder="1" applyAlignment="1">
      <alignment horizontal="left" vertical="center"/>
    </xf>
  </cellXfs>
  <cellStyles count="6">
    <cellStyle name="Moeda" xfId="1" builtinId="4"/>
    <cellStyle name="Normal" xfId="0" builtinId="0"/>
    <cellStyle name="Normal 2" xfId="3"/>
    <cellStyle name="Normal 5" xfId="2"/>
    <cellStyle name="Porcentagem 2" xfId="4"/>
    <cellStyle name="Separador de milhares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5</xdr:row>
      <xdr:rowOff>133350</xdr:rowOff>
    </xdr:from>
    <xdr:to>
      <xdr:col>5</xdr:col>
      <xdr:colOff>38100</xdr:colOff>
      <xdr:row>6</xdr:row>
      <xdr:rowOff>133350</xdr:rowOff>
    </xdr:to>
    <xdr:sp macro="" textlink="">
      <xdr:nvSpPr>
        <xdr:cNvPr id="4" name="Losango 3"/>
        <xdr:cNvSpPr/>
      </xdr:nvSpPr>
      <xdr:spPr>
        <a:xfrm>
          <a:off x="3000375" y="1666875"/>
          <a:ext cx="57150" cy="14287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219075</xdr:colOff>
      <xdr:row>7</xdr:row>
      <xdr:rowOff>9525</xdr:rowOff>
    </xdr:from>
    <xdr:to>
      <xdr:col>9</xdr:col>
      <xdr:colOff>28575</xdr:colOff>
      <xdr:row>8</xdr:row>
      <xdr:rowOff>9525</xdr:rowOff>
    </xdr:to>
    <xdr:sp macro="" textlink="">
      <xdr:nvSpPr>
        <xdr:cNvPr id="5" name="Losango 4"/>
        <xdr:cNvSpPr/>
      </xdr:nvSpPr>
      <xdr:spPr>
        <a:xfrm>
          <a:off x="3981450" y="1828800"/>
          <a:ext cx="57150" cy="14287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10</xdr:col>
      <xdr:colOff>238125</xdr:colOff>
      <xdr:row>13</xdr:row>
      <xdr:rowOff>9525</xdr:rowOff>
    </xdr:from>
    <xdr:to>
      <xdr:col>11</xdr:col>
      <xdr:colOff>47625</xdr:colOff>
      <xdr:row>14</xdr:row>
      <xdr:rowOff>9525</xdr:rowOff>
    </xdr:to>
    <xdr:sp macro="" textlink="">
      <xdr:nvSpPr>
        <xdr:cNvPr id="12" name="Losango 11"/>
        <xdr:cNvSpPr/>
      </xdr:nvSpPr>
      <xdr:spPr>
        <a:xfrm>
          <a:off x="4495800" y="2686050"/>
          <a:ext cx="57150" cy="14287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219075</xdr:colOff>
      <xdr:row>4</xdr:row>
      <xdr:rowOff>257175</xdr:rowOff>
    </xdr:from>
    <xdr:to>
      <xdr:col>9</xdr:col>
      <xdr:colOff>28575</xdr:colOff>
      <xdr:row>5</xdr:row>
      <xdr:rowOff>66675</xdr:rowOff>
    </xdr:to>
    <xdr:sp macro="" textlink="">
      <xdr:nvSpPr>
        <xdr:cNvPr id="21" name="Losango 20"/>
        <xdr:cNvSpPr/>
      </xdr:nvSpPr>
      <xdr:spPr>
        <a:xfrm>
          <a:off x="3981450" y="1466850"/>
          <a:ext cx="57150" cy="13335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11</xdr:col>
      <xdr:colOff>228600</xdr:colOff>
      <xdr:row>14</xdr:row>
      <xdr:rowOff>0</xdr:rowOff>
    </xdr:from>
    <xdr:to>
      <xdr:col>12</xdr:col>
      <xdr:colOff>38100</xdr:colOff>
      <xdr:row>14</xdr:row>
      <xdr:rowOff>133350</xdr:rowOff>
    </xdr:to>
    <xdr:sp macro="" textlink="">
      <xdr:nvSpPr>
        <xdr:cNvPr id="24" name="Losango 23"/>
        <xdr:cNvSpPr/>
      </xdr:nvSpPr>
      <xdr:spPr>
        <a:xfrm>
          <a:off x="4733925" y="2819400"/>
          <a:ext cx="57150" cy="13335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11</xdr:col>
      <xdr:colOff>219075</xdr:colOff>
      <xdr:row>11</xdr:row>
      <xdr:rowOff>0</xdr:rowOff>
    </xdr:from>
    <xdr:to>
      <xdr:col>12</xdr:col>
      <xdr:colOff>28575</xdr:colOff>
      <xdr:row>12</xdr:row>
      <xdr:rowOff>0</xdr:rowOff>
    </xdr:to>
    <xdr:sp macro="" textlink="">
      <xdr:nvSpPr>
        <xdr:cNvPr id="26" name="Losango 25"/>
        <xdr:cNvSpPr/>
      </xdr:nvSpPr>
      <xdr:spPr>
        <a:xfrm>
          <a:off x="4724400" y="2390775"/>
          <a:ext cx="57150" cy="14287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13</xdr:col>
      <xdr:colOff>219075</xdr:colOff>
      <xdr:row>15</xdr:row>
      <xdr:rowOff>133350</xdr:rowOff>
    </xdr:from>
    <xdr:to>
      <xdr:col>14</xdr:col>
      <xdr:colOff>28575</xdr:colOff>
      <xdr:row>16</xdr:row>
      <xdr:rowOff>133350</xdr:rowOff>
    </xdr:to>
    <xdr:sp macro="" textlink="">
      <xdr:nvSpPr>
        <xdr:cNvPr id="27" name="Losango 26"/>
        <xdr:cNvSpPr/>
      </xdr:nvSpPr>
      <xdr:spPr>
        <a:xfrm>
          <a:off x="5219700" y="3095625"/>
          <a:ext cx="57150" cy="14287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14</xdr:col>
      <xdr:colOff>219075</xdr:colOff>
      <xdr:row>16</xdr:row>
      <xdr:rowOff>133350</xdr:rowOff>
    </xdr:from>
    <xdr:to>
      <xdr:col>15</xdr:col>
      <xdr:colOff>28575</xdr:colOff>
      <xdr:row>17</xdr:row>
      <xdr:rowOff>133350</xdr:rowOff>
    </xdr:to>
    <xdr:sp macro="" textlink="">
      <xdr:nvSpPr>
        <xdr:cNvPr id="28" name="Losango 27"/>
        <xdr:cNvSpPr/>
      </xdr:nvSpPr>
      <xdr:spPr>
        <a:xfrm>
          <a:off x="5467350" y="3238500"/>
          <a:ext cx="57150" cy="14287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15</xdr:col>
      <xdr:colOff>228600</xdr:colOff>
      <xdr:row>15</xdr:row>
      <xdr:rowOff>9525</xdr:rowOff>
    </xdr:from>
    <xdr:to>
      <xdr:col>16</xdr:col>
      <xdr:colOff>38100</xdr:colOff>
      <xdr:row>16</xdr:row>
      <xdr:rowOff>9525</xdr:rowOff>
    </xdr:to>
    <xdr:sp macro="" textlink="">
      <xdr:nvSpPr>
        <xdr:cNvPr id="31" name="Losango 30"/>
        <xdr:cNvSpPr/>
      </xdr:nvSpPr>
      <xdr:spPr>
        <a:xfrm>
          <a:off x="5724525" y="2971800"/>
          <a:ext cx="57150" cy="14287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14</xdr:col>
      <xdr:colOff>219075</xdr:colOff>
      <xdr:row>17</xdr:row>
      <xdr:rowOff>133350</xdr:rowOff>
    </xdr:from>
    <xdr:to>
      <xdr:col>15</xdr:col>
      <xdr:colOff>28575</xdr:colOff>
      <xdr:row>19</xdr:row>
      <xdr:rowOff>0</xdr:rowOff>
    </xdr:to>
    <xdr:sp macro="" textlink="">
      <xdr:nvSpPr>
        <xdr:cNvPr id="33" name="Losango 32"/>
        <xdr:cNvSpPr/>
      </xdr:nvSpPr>
      <xdr:spPr>
        <a:xfrm>
          <a:off x="5467350" y="3381375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15</xdr:col>
      <xdr:colOff>219075</xdr:colOff>
      <xdr:row>18</xdr:row>
      <xdr:rowOff>133350</xdr:rowOff>
    </xdr:from>
    <xdr:to>
      <xdr:col>16</xdr:col>
      <xdr:colOff>28575</xdr:colOff>
      <xdr:row>20</xdr:row>
      <xdr:rowOff>0</xdr:rowOff>
    </xdr:to>
    <xdr:sp macro="" textlink="">
      <xdr:nvSpPr>
        <xdr:cNvPr id="34" name="Losango 33"/>
        <xdr:cNvSpPr/>
      </xdr:nvSpPr>
      <xdr:spPr>
        <a:xfrm>
          <a:off x="5715000" y="3524250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219075</xdr:colOff>
      <xdr:row>11</xdr:row>
      <xdr:rowOff>133350</xdr:rowOff>
    </xdr:from>
    <xdr:to>
      <xdr:col>10</xdr:col>
      <xdr:colOff>28575</xdr:colOff>
      <xdr:row>12</xdr:row>
      <xdr:rowOff>133350</xdr:rowOff>
    </xdr:to>
    <xdr:sp macro="" textlink="">
      <xdr:nvSpPr>
        <xdr:cNvPr id="19" name="Losango 18"/>
        <xdr:cNvSpPr/>
      </xdr:nvSpPr>
      <xdr:spPr>
        <a:xfrm>
          <a:off x="4229100" y="2524125"/>
          <a:ext cx="57150" cy="14287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219075</xdr:colOff>
      <xdr:row>10</xdr:row>
      <xdr:rowOff>0</xdr:rowOff>
    </xdr:from>
    <xdr:to>
      <xdr:col>9</xdr:col>
      <xdr:colOff>28575</xdr:colOff>
      <xdr:row>11</xdr:row>
      <xdr:rowOff>0</xdr:rowOff>
    </xdr:to>
    <xdr:sp macro="" textlink="">
      <xdr:nvSpPr>
        <xdr:cNvPr id="20" name="Losango 19"/>
        <xdr:cNvSpPr/>
      </xdr:nvSpPr>
      <xdr:spPr>
        <a:xfrm>
          <a:off x="3981450" y="2247900"/>
          <a:ext cx="57150" cy="14287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238125</xdr:colOff>
      <xdr:row>9</xdr:row>
      <xdr:rowOff>0</xdr:rowOff>
    </xdr:from>
    <xdr:to>
      <xdr:col>6</xdr:col>
      <xdr:colOff>47625</xdr:colOff>
      <xdr:row>10</xdr:row>
      <xdr:rowOff>0</xdr:rowOff>
    </xdr:to>
    <xdr:sp macro="" textlink="">
      <xdr:nvSpPr>
        <xdr:cNvPr id="22" name="Losango 21"/>
        <xdr:cNvSpPr/>
      </xdr:nvSpPr>
      <xdr:spPr>
        <a:xfrm>
          <a:off x="3257550" y="2105025"/>
          <a:ext cx="57150" cy="14287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219075</xdr:colOff>
      <xdr:row>8</xdr:row>
      <xdr:rowOff>0</xdr:rowOff>
    </xdr:from>
    <xdr:to>
      <xdr:col>6</xdr:col>
      <xdr:colOff>28575</xdr:colOff>
      <xdr:row>9</xdr:row>
      <xdr:rowOff>0</xdr:rowOff>
    </xdr:to>
    <xdr:sp macro="" textlink="">
      <xdr:nvSpPr>
        <xdr:cNvPr id="30" name="Losango 29"/>
        <xdr:cNvSpPr/>
      </xdr:nvSpPr>
      <xdr:spPr>
        <a:xfrm>
          <a:off x="3238500" y="1962150"/>
          <a:ext cx="57150" cy="14287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18</xdr:col>
      <xdr:colOff>219075</xdr:colOff>
      <xdr:row>19</xdr:row>
      <xdr:rowOff>133350</xdr:rowOff>
    </xdr:from>
    <xdr:to>
      <xdr:col>19</xdr:col>
      <xdr:colOff>28575</xdr:colOff>
      <xdr:row>21</xdr:row>
      <xdr:rowOff>0</xdr:rowOff>
    </xdr:to>
    <xdr:sp macro="" textlink="">
      <xdr:nvSpPr>
        <xdr:cNvPr id="36" name="Losango 35"/>
        <xdr:cNvSpPr/>
      </xdr:nvSpPr>
      <xdr:spPr>
        <a:xfrm>
          <a:off x="6457950" y="3667125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18</xdr:col>
      <xdr:colOff>0</xdr:colOff>
      <xdr:row>22</xdr:row>
      <xdr:rowOff>0</xdr:rowOff>
    </xdr:from>
    <xdr:to>
      <xdr:col>18</xdr:col>
      <xdr:colOff>57150</xdr:colOff>
      <xdr:row>23</xdr:row>
      <xdr:rowOff>9525</xdr:rowOff>
    </xdr:to>
    <xdr:sp macro="" textlink="">
      <xdr:nvSpPr>
        <xdr:cNvPr id="37" name="Losango 36"/>
        <xdr:cNvSpPr/>
      </xdr:nvSpPr>
      <xdr:spPr>
        <a:xfrm>
          <a:off x="6238875" y="3962400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19</xdr:col>
      <xdr:colOff>0</xdr:colOff>
      <xdr:row>23</xdr:row>
      <xdr:rowOff>0</xdr:rowOff>
    </xdr:from>
    <xdr:to>
      <xdr:col>19</xdr:col>
      <xdr:colOff>57150</xdr:colOff>
      <xdr:row>24</xdr:row>
      <xdr:rowOff>9525</xdr:rowOff>
    </xdr:to>
    <xdr:sp macro="" textlink="">
      <xdr:nvSpPr>
        <xdr:cNvPr id="38" name="Losango 37"/>
        <xdr:cNvSpPr/>
      </xdr:nvSpPr>
      <xdr:spPr>
        <a:xfrm>
          <a:off x="6486525" y="4105275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20</xdr:col>
      <xdr:colOff>0</xdr:colOff>
      <xdr:row>24</xdr:row>
      <xdr:rowOff>0</xdr:rowOff>
    </xdr:from>
    <xdr:to>
      <xdr:col>20</xdr:col>
      <xdr:colOff>57150</xdr:colOff>
      <xdr:row>25</xdr:row>
      <xdr:rowOff>9525</xdr:rowOff>
    </xdr:to>
    <xdr:sp macro="" textlink="">
      <xdr:nvSpPr>
        <xdr:cNvPr id="39" name="Losango 38"/>
        <xdr:cNvSpPr/>
      </xdr:nvSpPr>
      <xdr:spPr>
        <a:xfrm>
          <a:off x="6734175" y="4248150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20</xdr:col>
      <xdr:colOff>0</xdr:colOff>
      <xdr:row>25</xdr:row>
      <xdr:rowOff>0</xdr:rowOff>
    </xdr:from>
    <xdr:to>
      <xdr:col>20</xdr:col>
      <xdr:colOff>57150</xdr:colOff>
      <xdr:row>26</xdr:row>
      <xdr:rowOff>9525</xdr:rowOff>
    </xdr:to>
    <xdr:sp macro="" textlink="">
      <xdr:nvSpPr>
        <xdr:cNvPr id="40" name="Losango 39"/>
        <xdr:cNvSpPr/>
      </xdr:nvSpPr>
      <xdr:spPr>
        <a:xfrm>
          <a:off x="6734175" y="4391025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20</xdr:col>
      <xdr:colOff>0</xdr:colOff>
      <xdr:row>26</xdr:row>
      <xdr:rowOff>0</xdr:rowOff>
    </xdr:from>
    <xdr:to>
      <xdr:col>20</xdr:col>
      <xdr:colOff>57150</xdr:colOff>
      <xdr:row>27</xdr:row>
      <xdr:rowOff>9525</xdr:rowOff>
    </xdr:to>
    <xdr:sp macro="" textlink="">
      <xdr:nvSpPr>
        <xdr:cNvPr id="41" name="Losango 40"/>
        <xdr:cNvSpPr/>
      </xdr:nvSpPr>
      <xdr:spPr>
        <a:xfrm>
          <a:off x="6734175" y="4533900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23</xdr:col>
      <xdr:colOff>0</xdr:colOff>
      <xdr:row>27</xdr:row>
      <xdr:rowOff>0</xdr:rowOff>
    </xdr:from>
    <xdr:to>
      <xdr:col>23</xdr:col>
      <xdr:colOff>57150</xdr:colOff>
      <xdr:row>28</xdr:row>
      <xdr:rowOff>9525</xdr:rowOff>
    </xdr:to>
    <xdr:sp macro="" textlink="">
      <xdr:nvSpPr>
        <xdr:cNvPr id="42" name="Losango 41"/>
        <xdr:cNvSpPr/>
      </xdr:nvSpPr>
      <xdr:spPr>
        <a:xfrm>
          <a:off x="7477125" y="4676775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23</xdr:col>
      <xdr:colOff>0</xdr:colOff>
      <xdr:row>28</xdr:row>
      <xdr:rowOff>0</xdr:rowOff>
    </xdr:from>
    <xdr:to>
      <xdr:col>23</xdr:col>
      <xdr:colOff>57150</xdr:colOff>
      <xdr:row>29</xdr:row>
      <xdr:rowOff>9525</xdr:rowOff>
    </xdr:to>
    <xdr:sp macro="" textlink="">
      <xdr:nvSpPr>
        <xdr:cNvPr id="43" name="Losango 42"/>
        <xdr:cNvSpPr/>
      </xdr:nvSpPr>
      <xdr:spPr>
        <a:xfrm>
          <a:off x="7477125" y="4819650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20</xdr:col>
      <xdr:colOff>0</xdr:colOff>
      <xdr:row>29</xdr:row>
      <xdr:rowOff>0</xdr:rowOff>
    </xdr:from>
    <xdr:to>
      <xdr:col>20</xdr:col>
      <xdr:colOff>57150</xdr:colOff>
      <xdr:row>30</xdr:row>
      <xdr:rowOff>0</xdr:rowOff>
    </xdr:to>
    <xdr:sp macro="" textlink="">
      <xdr:nvSpPr>
        <xdr:cNvPr id="44" name="Losango 43"/>
        <xdr:cNvSpPr/>
      </xdr:nvSpPr>
      <xdr:spPr>
        <a:xfrm>
          <a:off x="6734175" y="4962525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25</xdr:col>
      <xdr:colOff>0</xdr:colOff>
      <xdr:row>30</xdr:row>
      <xdr:rowOff>0</xdr:rowOff>
    </xdr:from>
    <xdr:to>
      <xdr:col>25</xdr:col>
      <xdr:colOff>57150</xdr:colOff>
      <xdr:row>31</xdr:row>
      <xdr:rowOff>9525</xdr:rowOff>
    </xdr:to>
    <xdr:sp macro="" textlink="">
      <xdr:nvSpPr>
        <xdr:cNvPr id="45" name="Losango 44"/>
        <xdr:cNvSpPr/>
      </xdr:nvSpPr>
      <xdr:spPr>
        <a:xfrm>
          <a:off x="7972425" y="5114925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25</xdr:col>
      <xdr:colOff>0</xdr:colOff>
      <xdr:row>31</xdr:row>
      <xdr:rowOff>0</xdr:rowOff>
    </xdr:from>
    <xdr:to>
      <xdr:col>25</xdr:col>
      <xdr:colOff>57150</xdr:colOff>
      <xdr:row>32</xdr:row>
      <xdr:rowOff>9525</xdr:rowOff>
    </xdr:to>
    <xdr:sp macro="" textlink="">
      <xdr:nvSpPr>
        <xdr:cNvPr id="46" name="Losango 45"/>
        <xdr:cNvSpPr/>
      </xdr:nvSpPr>
      <xdr:spPr>
        <a:xfrm>
          <a:off x="7972425" y="5257800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27</xdr:col>
      <xdr:colOff>0</xdr:colOff>
      <xdr:row>32</xdr:row>
      <xdr:rowOff>0</xdr:rowOff>
    </xdr:from>
    <xdr:to>
      <xdr:col>27</xdr:col>
      <xdr:colOff>57150</xdr:colOff>
      <xdr:row>34</xdr:row>
      <xdr:rowOff>9525</xdr:rowOff>
    </xdr:to>
    <xdr:sp macro="" textlink="">
      <xdr:nvSpPr>
        <xdr:cNvPr id="47" name="Losango 46"/>
        <xdr:cNvSpPr/>
      </xdr:nvSpPr>
      <xdr:spPr>
        <a:xfrm>
          <a:off x="8467725" y="5400675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27</xdr:col>
      <xdr:colOff>0</xdr:colOff>
      <xdr:row>34</xdr:row>
      <xdr:rowOff>0</xdr:rowOff>
    </xdr:from>
    <xdr:to>
      <xdr:col>27</xdr:col>
      <xdr:colOff>57150</xdr:colOff>
      <xdr:row>35</xdr:row>
      <xdr:rowOff>0</xdr:rowOff>
    </xdr:to>
    <xdr:sp macro="" textlink="">
      <xdr:nvSpPr>
        <xdr:cNvPr id="48" name="Losango 47"/>
        <xdr:cNvSpPr/>
      </xdr:nvSpPr>
      <xdr:spPr>
        <a:xfrm>
          <a:off x="8467725" y="5543550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27</xdr:col>
      <xdr:colOff>0</xdr:colOff>
      <xdr:row>35</xdr:row>
      <xdr:rowOff>0</xdr:rowOff>
    </xdr:from>
    <xdr:to>
      <xdr:col>27</xdr:col>
      <xdr:colOff>57150</xdr:colOff>
      <xdr:row>36</xdr:row>
      <xdr:rowOff>0</xdr:rowOff>
    </xdr:to>
    <xdr:sp macro="" textlink="">
      <xdr:nvSpPr>
        <xdr:cNvPr id="32" name="Losango 31"/>
        <xdr:cNvSpPr/>
      </xdr:nvSpPr>
      <xdr:spPr>
        <a:xfrm>
          <a:off x="8467725" y="5495925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2"/>
  <sheetViews>
    <sheetView tabSelected="1" view="pageBreakPreview" topLeftCell="A2" zoomScaleNormal="100" zoomScaleSheetLayoutView="100" workbookViewId="0">
      <selection activeCell="L38" sqref="L38"/>
    </sheetView>
  </sheetViews>
  <sheetFormatPr defaultRowHeight="11.25" x14ac:dyDescent="0.2"/>
  <cols>
    <col min="1" max="1" width="4.7109375" style="19" bestFit="1" customWidth="1"/>
    <col min="2" max="2" width="19.85546875" style="20" bestFit="1" customWidth="1"/>
    <col min="3" max="3" width="13.28515625" style="20" bestFit="1" customWidth="1"/>
    <col min="4" max="9" width="3.7109375" style="20" customWidth="1"/>
    <col min="10" max="10" width="3.7109375" style="5" customWidth="1"/>
    <col min="11" max="11" width="3.7109375" style="21" customWidth="1"/>
    <col min="12" max="12" width="3.7109375" style="22" customWidth="1"/>
    <col min="13" max="44" width="3.7109375" style="23" customWidth="1"/>
    <col min="45" max="51" width="3.7109375" style="1" customWidth="1"/>
    <col min="52" max="273" width="9.140625" style="1"/>
    <col min="274" max="274" width="9.42578125" style="1" customWidth="1"/>
    <col min="275" max="275" width="78" style="1" customWidth="1"/>
    <col min="276" max="276" width="19" style="1" customWidth="1"/>
    <col min="277" max="277" width="8.28515625" style="1" customWidth="1"/>
    <col min="278" max="293" width="7.5703125" style="1" customWidth="1"/>
    <col min="294" max="299" width="8" style="1" customWidth="1"/>
    <col min="300" max="300" width="8.5703125" style="1" customWidth="1"/>
    <col min="301" max="529" width="9.140625" style="1"/>
    <col min="530" max="530" width="9.42578125" style="1" customWidth="1"/>
    <col min="531" max="531" width="78" style="1" customWidth="1"/>
    <col min="532" max="532" width="19" style="1" customWidth="1"/>
    <col min="533" max="533" width="8.28515625" style="1" customWidth="1"/>
    <col min="534" max="549" width="7.5703125" style="1" customWidth="1"/>
    <col min="550" max="555" width="8" style="1" customWidth="1"/>
    <col min="556" max="556" width="8.5703125" style="1" customWidth="1"/>
    <col min="557" max="785" width="9.140625" style="1"/>
    <col min="786" max="786" width="9.42578125" style="1" customWidth="1"/>
    <col min="787" max="787" width="78" style="1" customWidth="1"/>
    <col min="788" max="788" width="19" style="1" customWidth="1"/>
    <col min="789" max="789" width="8.28515625" style="1" customWidth="1"/>
    <col min="790" max="805" width="7.5703125" style="1" customWidth="1"/>
    <col min="806" max="811" width="8" style="1" customWidth="1"/>
    <col min="812" max="812" width="8.5703125" style="1" customWidth="1"/>
    <col min="813" max="1041" width="9.140625" style="1"/>
    <col min="1042" max="1042" width="9.42578125" style="1" customWidth="1"/>
    <col min="1043" max="1043" width="78" style="1" customWidth="1"/>
    <col min="1044" max="1044" width="19" style="1" customWidth="1"/>
    <col min="1045" max="1045" width="8.28515625" style="1" customWidth="1"/>
    <col min="1046" max="1061" width="7.5703125" style="1" customWidth="1"/>
    <col min="1062" max="1067" width="8" style="1" customWidth="1"/>
    <col min="1068" max="1068" width="8.5703125" style="1" customWidth="1"/>
    <col min="1069" max="1297" width="9.140625" style="1"/>
    <col min="1298" max="1298" width="9.42578125" style="1" customWidth="1"/>
    <col min="1299" max="1299" width="78" style="1" customWidth="1"/>
    <col min="1300" max="1300" width="19" style="1" customWidth="1"/>
    <col min="1301" max="1301" width="8.28515625" style="1" customWidth="1"/>
    <col min="1302" max="1317" width="7.5703125" style="1" customWidth="1"/>
    <col min="1318" max="1323" width="8" style="1" customWidth="1"/>
    <col min="1324" max="1324" width="8.5703125" style="1" customWidth="1"/>
    <col min="1325" max="1553" width="9.140625" style="1"/>
    <col min="1554" max="1554" width="9.42578125" style="1" customWidth="1"/>
    <col min="1555" max="1555" width="78" style="1" customWidth="1"/>
    <col min="1556" max="1556" width="19" style="1" customWidth="1"/>
    <col min="1557" max="1557" width="8.28515625" style="1" customWidth="1"/>
    <col min="1558" max="1573" width="7.5703125" style="1" customWidth="1"/>
    <col min="1574" max="1579" width="8" style="1" customWidth="1"/>
    <col min="1580" max="1580" width="8.5703125" style="1" customWidth="1"/>
    <col min="1581" max="1809" width="9.140625" style="1"/>
    <col min="1810" max="1810" width="9.42578125" style="1" customWidth="1"/>
    <col min="1811" max="1811" width="78" style="1" customWidth="1"/>
    <col min="1812" max="1812" width="19" style="1" customWidth="1"/>
    <col min="1813" max="1813" width="8.28515625" style="1" customWidth="1"/>
    <col min="1814" max="1829" width="7.5703125" style="1" customWidth="1"/>
    <col min="1830" max="1835" width="8" style="1" customWidth="1"/>
    <col min="1836" max="1836" width="8.5703125" style="1" customWidth="1"/>
    <col min="1837" max="2065" width="9.140625" style="1"/>
    <col min="2066" max="2066" width="9.42578125" style="1" customWidth="1"/>
    <col min="2067" max="2067" width="78" style="1" customWidth="1"/>
    <col min="2068" max="2068" width="19" style="1" customWidth="1"/>
    <col min="2069" max="2069" width="8.28515625" style="1" customWidth="1"/>
    <col min="2070" max="2085" width="7.5703125" style="1" customWidth="1"/>
    <col min="2086" max="2091" width="8" style="1" customWidth="1"/>
    <col min="2092" max="2092" width="8.5703125" style="1" customWidth="1"/>
    <col min="2093" max="2321" width="9.140625" style="1"/>
    <col min="2322" max="2322" width="9.42578125" style="1" customWidth="1"/>
    <col min="2323" max="2323" width="78" style="1" customWidth="1"/>
    <col min="2324" max="2324" width="19" style="1" customWidth="1"/>
    <col min="2325" max="2325" width="8.28515625" style="1" customWidth="1"/>
    <col min="2326" max="2341" width="7.5703125" style="1" customWidth="1"/>
    <col min="2342" max="2347" width="8" style="1" customWidth="1"/>
    <col min="2348" max="2348" width="8.5703125" style="1" customWidth="1"/>
    <col min="2349" max="2577" width="9.140625" style="1"/>
    <col min="2578" max="2578" width="9.42578125" style="1" customWidth="1"/>
    <col min="2579" max="2579" width="78" style="1" customWidth="1"/>
    <col min="2580" max="2580" width="19" style="1" customWidth="1"/>
    <col min="2581" max="2581" width="8.28515625" style="1" customWidth="1"/>
    <col min="2582" max="2597" width="7.5703125" style="1" customWidth="1"/>
    <col min="2598" max="2603" width="8" style="1" customWidth="1"/>
    <col min="2604" max="2604" width="8.5703125" style="1" customWidth="1"/>
    <col min="2605" max="2833" width="9.140625" style="1"/>
    <col min="2834" max="2834" width="9.42578125" style="1" customWidth="1"/>
    <col min="2835" max="2835" width="78" style="1" customWidth="1"/>
    <col min="2836" max="2836" width="19" style="1" customWidth="1"/>
    <col min="2837" max="2837" width="8.28515625" style="1" customWidth="1"/>
    <col min="2838" max="2853" width="7.5703125" style="1" customWidth="1"/>
    <col min="2854" max="2859" width="8" style="1" customWidth="1"/>
    <col min="2860" max="2860" width="8.5703125" style="1" customWidth="1"/>
    <col min="2861" max="3089" width="9.140625" style="1"/>
    <col min="3090" max="3090" width="9.42578125" style="1" customWidth="1"/>
    <col min="3091" max="3091" width="78" style="1" customWidth="1"/>
    <col min="3092" max="3092" width="19" style="1" customWidth="1"/>
    <col min="3093" max="3093" width="8.28515625" style="1" customWidth="1"/>
    <col min="3094" max="3109" width="7.5703125" style="1" customWidth="1"/>
    <col min="3110" max="3115" width="8" style="1" customWidth="1"/>
    <col min="3116" max="3116" width="8.5703125" style="1" customWidth="1"/>
    <col min="3117" max="3345" width="9.140625" style="1"/>
    <col min="3346" max="3346" width="9.42578125" style="1" customWidth="1"/>
    <col min="3347" max="3347" width="78" style="1" customWidth="1"/>
    <col min="3348" max="3348" width="19" style="1" customWidth="1"/>
    <col min="3349" max="3349" width="8.28515625" style="1" customWidth="1"/>
    <col min="3350" max="3365" width="7.5703125" style="1" customWidth="1"/>
    <col min="3366" max="3371" width="8" style="1" customWidth="1"/>
    <col min="3372" max="3372" width="8.5703125" style="1" customWidth="1"/>
    <col min="3373" max="3601" width="9.140625" style="1"/>
    <col min="3602" max="3602" width="9.42578125" style="1" customWidth="1"/>
    <col min="3603" max="3603" width="78" style="1" customWidth="1"/>
    <col min="3604" max="3604" width="19" style="1" customWidth="1"/>
    <col min="3605" max="3605" width="8.28515625" style="1" customWidth="1"/>
    <col min="3606" max="3621" width="7.5703125" style="1" customWidth="1"/>
    <col min="3622" max="3627" width="8" style="1" customWidth="1"/>
    <col min="3628" max="3628" width="8.5703125" style="1" customWidth="1"/>
    <col min="3629" max="3857" width="9.140625" style="1"/>
    <col min="3858" max="3858" width="9.42578125" style="1" customWidth="1"/>
    <col min="3859" max="3859" width="78" style="1" customWidth="1"/>
    <col min="3860" max="3860" width="19" style="1" customWidth="1"/>
    <col min="3861" max="3861" width="8.28515625" style="1" customWidth="1"/>
    <col min="3862" max="3877" width="7.5703125" style="1" customWidth="1"/>
    <col min="3878" max="3883" width="8" style="1" customWidth="1"/>
    <col min="3884" max="3884" width="8.5703125" style="1" customWidth="1"/>
    <col min="3885" max="4113" width="9.140625" style="1"/>
    <col min="4114" max="4114" width="9.42578125" style="1" customWidth="1"/>
    <col min="4115" max="4115" width="78" style="1" customWidth="1"/>
    <col min="4116" max="4116" width="19" style="1" customWidth="1"/>
    <col min="4117" max="4117" width="8.28515625" style="1" customWidth="1"/>
    <col min="4118" max="4133" width="7.5703125" style="1" customWidth="1"/>
    <col min="4134" max="4139" width="8" style="1" customWidth="1"/>
    <col min="4140" max="4140" width="8.5703125" style="1" customWidth="1"/>
    <col min="4141" max="4369" width="9.140625" style="1"/>
    <col min="4370" max="4370" width="9.42578125" style="1" customWidth="1"/>
    <col min="4371" max="4371" width="78" style="1" customWidth="1"/>
    <col min="4372" max="4372" width="19" style="1" customWidth="1"/>
    <col min="4373" max="4373" width="8.28515625" style="1" customWidth="1"/>
    <col min="4374" max="4389" width="7.5703125" style="1" customWidth="1"/>
    <col min="4390" max="4395" width="8" style="1" customWidth="1"/>
    <col min="4396" max="4396" width="8.5703125" style="1" customWidth="1"/>
    <col min="4397" max="4625" width="9.140625" style="1"/>
    <col min="4626" max="4626" width="9.42578125" style="1" customWidth="1"/>
    <col min="4627" max="4627" width="78" style="1" customWidth="1"/>
    <col min="4628" max="4628" width="19" style="1" customWidth="1"/>
    <col min="4629" max="4629" width="8.28515625" style="1" customWidth="1"/>
    <col min="4630" max="4645" width="7.5703125" style="1" customWidth="1"/>
    <col min="4646" max="4651" width="8" style="1" customWidth="1"/>
    <col min="4652" max="4652" width="8.5703125" style="1" customWidth="1"/>
    <col min="4653" max="4881" width="9.140625" style="1"/>
    <col min="4882" max="4882" width="9.42578125" style="1" customWidth="1"/>
    <col min="4883" max="4883" width="78" style="1" customWidth="1"/>
    <col min="4884" max="4884" width="19" style="1" customWidth="1"/>
    <col min="4885" max="4885" width="8.28515625" style="1" customWidth="1"/>
    <col min="4886" max="4901" width="7.5703125" style="1" customWidth="1"/>
    <col min="4902" max="4907" width="8" style="1" customWidth="1"/>
    <col min="4908" max="4908" width="8.5703125" style="1" customWidth="1"/>
    <col min="4909" max="5137" width="9.140625" style="1"/>
    <col min="5138" max="5138" width="9.42578125" style="1" customWidth="1"/>
    <col min="5139" max="5139" width="78" style="1" customWidth="1"/>
    <col min="5140" max="5140" width="19" style="1" customWidth="1"/>
    <col min="5141" max="5141" width="8.28515625" style="1" customWidth="1"/>
    <col min="5142" max="5157" width="7.5703125" style="1" customWidth="1"/>
    <col min="5158" max="5163" width="8" style="1" customWidth="1"/>
    <col min="5164" max="5164" width="8.5703125" style="1" customWidth="1"/>
    <col min="5165" max="5393" width="9.140625" style="1"/>
    <col min="5394" max="5394" width="9.42578125" style="1" customWidth="1"/>
    <col min="5395" max="5395" width="78" style="1" customWidth="1"/>
    <col min="5396" max="5396" width="19" style="1" customWidth="1"/>
    <col min="5397" max="5397" width="8.28515625" style="1" customWidth="1"/>
    <col min="5398" max="5413" width="7.5703125" style="1" customWidth="1"/>
    <col min="5414" max="5419" width="8" style="1" customWidth="1"/>
    <col min="5420" max="5420" width="8.5703125" style="1" customWidth="1"/>
    <col min="5421" max="5649" width="9.140625" style="1"/>
    <col min="5650" max="5650" width="9.42578125" style="1" customWidth="1"/>
    <col min="5651" max="5651" width="78" style="1" customWidth="1"/>
    <col min="5652" max="5652" width="19" style="1" customWidth="1"/>
    <col min="5653" max="5653" width="8.28515625" style="1" customWidth="1"/>
    <col min="5654" max="5669" width="7.5703125" style="1" customWidth="1"/>
    <col min="5670" max="5675" width="8" style="1" customWidth="1"/>
    <col min="5676" max="5676" width="8.5703125" style="1" customWidth="1"/>
    <col min="5677" max="5905" width="9.140625" style="1"/>
    <col min="5906" max="5906" width="9.42578125" style="1" customWidth="1"/>
    <col min="5907" max="5907" width="78" style="1" customWidth="1"/>
    <col min="5908" max="5908" width="19" style="1" customWidth="1"/>
    <col min="5909" max="5909" width="8.28515625" style="1" customWidth="1"/>
    <col min="5910" max="5925" width="7.5703125" style="1" customWidth="1"/>
    <col min="5926" max="5931" width="8" style="1" customWidth="1"/>
    <col min="5932" max="5932" width="8.5703125" style="1" customWidth="1"/>
    <col min="5933" max="6161" width="9.140625" style="1"/>
    <col min="6162" max="6162" width="9.42578125" style="1" customWidth="1"/>
    <col min="6163" max="6163" width="78" style="1" customWidth="1"/>
    <col min="6164" max="6164" width="19" style="1" customWidth="1"/>
    <col min="6165" max="6165" width="8.28515625" style="1" customWidth="1"/>
    <col min="6166" max="6181" width="7.5703125" style="1" customWidth="1"/>
    <col min="6182" max="6187" width="8" style="1" customWidth="1"/>
    <col min="6188" max="6188" width="8.5703125" style="1" customWidth="1"/>
    <col min="6189" max="6417" width="9.140625" style="1"/>
    <col min="6418" max="6418" width="9.42578125" style="1" customWidth="1"/>
    <col min="6419" max="6419" width="78" style="1" customWidth="1"/>
    <col min="6420" max="6420" width="19" style="1" customWidth="1"/>
    <col min="6421" max="6421" width="8.28515625" style="1" customWidth="1"/>
    <col min="6422" max="6437" width="7.5703125" style="1" customWidth="1"/>
    <col min="6438" max="6443" width="8" style="1" customWidth="1"/>
    <col min="6444" max="6444" width="8.5703125" style="1" customWidth="1"/>
    <col min="6445" max="6673" width="9.140625" style="1"/>
    <col min="6674" max="6674" width="9.42578125" style="1" customWidth="1"/>
    <col min="6675" max="6675" width="78" style="1" customWidth="1"/>
    <col min="6676" max="6676" width="19" style="1" customWidth="1"/>
    <col min="6677" max="6677" width="8.28515625" style="1" customWidth="1"/>
    <col min="6678" max="6693" width="7.5703125" style="1" customWidth="1"/>
    <col min="6694" max="6699" width="8" style="1" customWidth="1"/>
    <col min="6700" max="6700" width="8.5703125" style="1" customWidth="1"/>
    <col min="6701" max="6929" width="9.140625" style="1"/>
    <col min="6930" max="6930" width="9.42578125" style="1" customWidth="1"/>
    <col min="6931" max="6931" width="78" style="1" customWidth="1"/>
    <col min="6932" max="6932" width="19" style="1" customWidth="1"/>
    <col min="6933" max="6933" width="8.28515625" style="1" customWidth="1"/>
    <col min="6934" max="6949" width="7.5703125" style="1" customWidth="1"/>
    <col min="6950" max="6955" width="8" style="1" customWidth="1"/>
    <col min="6956" max="6956" width="8.5703125" style="1" customWidth="1"/>
    <col min="6957" max="7185" width="9.140625" style="1"/>
    <col min="7186" max="7186" width="9.42578125" style="1" customWidth="1"/>
    <col min="7187" max="7187" width="78" style="1" customWidth="1"/>
    <col min="7188" max="7188" width="19" style="1" customWidth="1"/>
    <col min="7189" max="7189" width="8.28515625" style="1" customWidth="1"/>
    <col min="7190" max="7205" width="7.5703125" style="1" customWidth="1"/>
    <col min="7206" max="7211" width="8" style="1" customWidth="1"/>
    <col min="7212" max="7212" width="8.5703125" style="1" customWidth="1"/>
    <col min="7213" max="7441" width="9.140625" style="1"/>
    <col min="7442" max="7442" width="9.42578125" style="1" customWidth="1"/>
    <col min="7443" max="7443" width="78" style="1" customWidth="1"/>
    <col min="7444" max="7444" width="19" style="1" customWidth="1"/>
    <col min="7445" max="7445" width="8.28515625" style="1" customWidth="1"/>
    <col min="7446" max="7461" width="7.5703125" style="1" customWidth="1"/>
    <col min="7462" max="7467" width="8" style="1" customWidth="1"/>
    <col min="7468" max="7468" width="8.5703125" style="1" customWidth="1"/>
    <col min="7469" max="7697" width="9.140625" style="1"/>
    <col min="7698" max="7698" width="9.42578125" style="1" customWidth="1"/>
    <col min="7699" max="7699" width="78" style="1" customWidth="1"/>
    <col min="7700" max="7700" width="19" style="1" customWidth="1"/>
    <col min="7701" max="7701" width="8.28515625" style="1" customWidth="1"/>
    <col min="7702" max="7717" width="7.5703125" style="1" customWidth="1"/>
    <col min="7718" max="7723" width="8" style="1" customWidth="1"/>
    <col min="7724" max="7724" width="8.5703125" style="1" customWidth="1"/>
    <col min="7725" max="7953" width="9.140625" style="1"/>
    <col min="7954" max="7954" width="9.42578125" style="1" customWidth="1"/>
    <col min="7955" max="7955" width="78" style="1" customWidth="1"/>
    <col min="7956" max="7956" width="19" style="1" customWidth="1"/>
    <col min="7957" max="7957" width="8.28515625" style="1" customWidth="1"/>
    <col min="7958" max="7973" width="7.5703125" style="1" customWidth="1"/>
    <col min="7974" max="7979" width="8" style="1" customWidth="1"/>
    <col min="7980" max="7980" width="8.5703125" style="1" customWidth="1"/>
    <col min="7981" max="8209" width="9.140625" style="1"/>
    <col min="8210" max="8210" width="9.42578125" style="1" customWidth="1"/>
    <col min="8211" max="8211" width="78" style="1" customWidth="1"/>
    <col min="8212" max="8212" width="19" style="1" customWidth="1"/>
    <col min="8213" max="8213" width="8.28515625" style="1" customWidth="1"/>
    <col min="8214" max="8229" width="7.5703125" style="1" customWidth="1"/>
    <col min="8230" max="8235" width="8" style="1" customWidth="1"/>
    <col min="8236" max="8236" width="8.5703125" style="1" customWidth="1"/>
    <col min="8237" max="8465" width="9.140625" style="1"/>
    <col min="8466" max="8466" width="9.42578125" style="1" customWidth="1"/>
    <col min="8467" max="8467" width="78" style="1" customWidth="1"/>
    <col min="8468" max="8468" width="19" style="1" customWidth="1"/>
    <col min="8469" max="8469" width="8.28515625" style="1" customWidth="1"/>
    <col min="8470" max="8485" width="7.5703125" style="1" customWidth="1"/>
    <col min="8486" max="8491" width="8" style="1" customWidth="1"/>
    <col min="8492" max="8492" width="8.5703125" style="1" customWidth="1"/>
    <col min="8493" max="8721" width="9.140625" style="1"/>
    <col min="8722" max="8722" width="9.42578125" style="1" customWidth="1"/>
    <col min="8723" max="8723" width="78" style="1" customWidth="1"/>
    <col min="8724" max="8724" width="19" style="1" customWidth="1"/>
    <col min="8725" max="8725" width="8.28515625" style="1" customWidth="1"/>
    <col min="8726" max="8741" width="7.5703125" style="1" customWidth="1"/>
    <col min="8742" max="8747" width="8" style="1" customWidth="1"/>
    <col min="8748" max="8748" width="8.5703125" style="1" customWidth="1"/>
    <col min="8749" max="8977" width="9.140625" style="1"/>
    <col min="8978" max="8978" width="9.42578125" style="1" customWidth="1"/>
    <col min="8979" max="8979" width="78" style="1" customWidth="1"/>
    <col min="8980" max="8980" width="19" style="1" customWidth="1"/>
    <col min="8981" max="8981" width="8.28515625" style="1" customWidth="1"/>
    <col min="8982" max="8997" width="7.5703125" style="1" customWidth="1"/>
    <col min="8998" max="9003" width="8" style="1" customWidth="1"/>
    <col min="9004" max="9004" width="8.5703125" style="1" customWidth="1"/>
    <col min="9005" max="9233" width="9.140625" style="1"/>
    <col min="9234" max="9234" width="9.42578125" style="1" customWidth="1"/>
    <col min="9235" max="9235" width="78" style="1" customWidth="1"/>
    <col min="9236" max="9236" width="19" style="1" customWidth="1"/>
    <col min="9237" max="9237" width="8.28515625" style="1" customWidth="1"/>
    <col min="9238" max="9253" width="7.5703125" style="1" customWidth="1"/>
    <col min="9254" max="9259" width="8" style="1" customWidth="1"/>
    <col min="9260" max="9260" width="8.5703125" style="1" customWidth="1"/>
    <col min="9261" max="9489" width="9.140625" style="1"/>
    <col min="9490" max="9490" width="9.42578125" style="1" customWidth="1"/>
    <col min="9491" max="9491" width="78" style="1" customWidth="1"/>
    <col min="9492" max="9492" width="19" style="1" customWidth="1"/>
    <col min="9493" max="9493" width="8.28515625" style="1" customWidth="1"/>
    <col min="9494" max="9509" width="7.5703125" style="1" customWidth="1"/>
    <col min="9510" max="9515" width="8" style="1" customWidth="1"/>
    <col min="9516" max="9516" width="8.5703125" style="1" customWidth="1"/>
    <col min="9517" max="9745" width="9.140625" style="1"/>
    <col min="9746" max="9746" width="9.42578125" style="1" customWidth="1"/>
    <col min="9747" max="9747" width="78" style="1" customWidth="1"/>
    <col min="9748" max="9748" width="19" style="1" customWidth="1"/>
    <col min="9749" max="9749" width="8.28515625" style="1" customWidth="1"/>
    <col min="9750" max="9765" width="7.5703125" style="1" customWidth="1"/>
    <col min="9766" max="9771" width="8" style="1" customWidth="1"/>
    <col min="9772" max="9772" width="8.5703125" style="1" customWidth="1"/>
    <col min="9773" max="10001" width="9.140625" style="1"/>
    <col min="10002" max="10002" width="9.42578125" style="1" customWidth="1"/>
    <col min="10003" max="10003" width="78" style="1" customWidth="1"/>
    <col min="10004" max="10004" width="19" style="1" customWidth="1"/>
    <col min="10005" max="10005" width="8.28515625" style="1" customWidth="1"/>
    <col min="10006" max="10021" width="7.5703125" style="1" customWidth="1"/>
    <col min="10022" max="10027" width="8" style="1" customWidth="1"/>
    <col min="10028" max="10028" width="8.5703125" style="1" customWidth="1"/>
    <col min="10029" max="10257" width="9.140625" style="1"/>
    <col min="10258" max="10258" width="9.42578125" style="1" customWidth="1"/>
    <col min="10259" max="10259" width="78" style="1" customWidth="1"/>
    <col min="10260" max="10260" width="19" style="1" customWidth="1"/>
    <col min="10261" max="10261" width="8.28515625" style="1" customWidth="1"/>
    <col min="10262" max="10277" width="7.5703125" style="1" customWidth="1"/>
    <col min="10278" max="10283" width="8" style="1" customWidth="1"/>
    <col min="10284" max="10284" width="8.5703125" style="1" customWidth="1"/>
    <col min="10285" max="10513" width="9.140625" style="1"/>
    <col min="10514" max="10514" width="9.42578125" style="1" customWidth="1"/>
    <col min="10515" max="10515" width="78" style="1" customWidth="1"/>
    <col min="10516" max="10516" width="19" style="1" customWidth="1"/>
    <col min="10517" max="10517" width="8.28515625" style="1" customWidth="1"/>
    <col min="10518" max="10533" width="7.5703125" style="1" customWidth="1"/>
    <col min="10534" max="10539" width="8" style="1" customWidth="1"/>
    <col min="10540" max="10540" width="8.5703125" style="1" customWidth="1"/>
    <col min="10541" max="10769" width="9.140625" style="1"/>
    <col min="10770" max="10770" width="9.42578125" style="1" customWidth="1"/>
    <col min="10771" max="10771" width="78" style="1" customWidth="1"/>
    <col min="10772" max="10772" width="19" style="1" customWidth="1"/>
    <col min="10773" max="10773" width="8.28515625" style="1" customWidth="1"/>
    <col min="10774" max="10789" width="7.5703125" style="1" customWidth="1"/>
    <col min="10790" max="10795" width="8" style="1" customWidth="1"/>
    <col min="10796" max="10796" width="8.5703125" style="1" customWidth="1"/>
    <col min="10797" max="11025" width="9.140625" style="1"/>
    <col min="11026" max="11026" width="9.42578125" style="1" customWidth="1"/>
    <col min="11027" max="11027" width="78" style="1" customWidth="1"/>
    <col min="11028" max="11028" width="19" style="1" customWidth="1"/>
    <col min="11029" max="11029" width="8.28515625" style="1" customWidth="1"/>
    <col min="11030" max="11045" width="7.5703125" style="1" customWidth="1"/>
    <col min="11046" max="11051" width="8" style="1" customWidth="1"/>
    <col min="11052" max="11052" width="8.5703125" style="1" customWidth="1"/>
    <col min="11053" max="11281" width="9.140625" style="1"/>
    <col min="11282" max="11282" width="9.42578125" style="1" customWidth="1"/>
    <col min="11283" max="11283" width="78" style="1" customWidth="1"/>
    <col min="11284" max="11284" width="19" style="1" customWidth="1"/>
    <col min="11285" max="11285" width="8.28515625" style="1" customWidth="1"/>
    <col min="11286" max="11301" width="7.5703125" style="1" customWidth="1"/>
    <col min="11302" max="11307" width="8" style="1" customWidth="1"/>
    <col min="11308" max="11308" width="8.5703125" style="1" customWidth="1"/>
    <col min="11309" max="11537" width="9.140625" style="1"/>
    <col min="11538" max="11538" width="9.42578125" style="1" customWidth="1"/>
    <col min="11539" max="11539" width="78" style="1" customWidth="1"/>
    <col min="11540" max="11540" width="19" style="1" customWidth="1"/>
    <col min="11541" max="11541" width="8.28515625" style="1" customWidth="1"/>
    <col min="11542" max="11557" width="7.5703125" style="1" customWidth="1"/>
    <col min="11558" max="11563" width="8" style="1" customWidth="1"/>
    <col min="11564" max="11564" width="8.5703125" style="1" customWidth="1"/>
    <col min="11565" max="11793" width="9.140625" style="1"/>
    <col min="11794" max="11794" width="9.42578125" style="1" customWidth="1"/>
    <col min="11795" max="11795" width="78" style="1" customWidth="1"/>
    <col min="11796" max="11796" width="19" style="1" customWidth="1"/>
    <col min="11797" max="11797" width="8.28515625" style="1" customWidth="1"/>
    <col min="11798" max="11813" width="7.5703125" style="1" customWidth="1"/>
    <col min="11814" max="11819" width="8" style="1" customWidth="1"/>
    <col min="11820" max="11820" width="8.5703125" style="1" customWidth="1"/>
    <col min="11821" max="12049" width="9.140625" style="1"/>
    <col min="12050" max="12050" width="9.42578125" style="1" customWidth="1"/>
    <col min="12051" max="12051" width="78" style="1" customWidth="1"/>
    <col min="12052" max="12052" width="19" style="1" customWidth="1"/>
    <col min="12053" max="12053" width="8.28515625" style="1" customWidth="1"/>
    <col min="12054" max="12069" width="7.5703125" style="1" customWidth="1"/>
    <col min="12070" max="12075" width="8" style="1" customWidth="1"/>
    <col min="12076" max="12076" width="8.5703125" style="1" customWidth="1"/>
    <col min="12077" max="12305" width="9.140625" style="1"/>
    <col min="12306" max="12306" width="9.42578125" style="1" customWidth="1"/>
    <col min="12307" max="12307" width="78" style="1" customWidth="1"/>
    <col min="12308" max="12308" width="19" style="1" customWidth="1"/>
    <col min="12309" max="12309" width="8.28515625" style="1" customWidth="1"/>
    <col min="12310" max="12325" width="7.5703125" style="1" customWidth="1"/>
    <col min="12326" max="12331" width="8" style="1" customWidth="1"/>
    <col min="12332" max="12332" width="8.5703125" style="1" customWidth="1"/>
    <col min="12333" max="12561" width="9.140625" style="1"/>
    <col min="12562" max="12562" width="9.42578125" style="1" customWidth="1"/>
    <col min="12563" max="12563" width="78" style="1" customWidth="1"/>
    <col min="12564" max="12564" width="19" style="1" customWidth="1"/>
    <col min="12565" max="12565" width="8.28515625" style="1" customWidth="1"/>
    <col min="12566" max="12581" width="7.5703125" style="1" customWidth="1"/>
    <col min="12582" max="12587" width="8" style="1" customWidth="1"/>
    <col min="12588" max="12588" width="8.5703125" style="1" customWidth="1"/>
    <col min="12589" max="12817" width="9.140625" style="1"/>
    <col min="12818" max="12818" width="9.42578125" style="1" customWidth="1"/>
    <col min="12819" max="12819" width="78" style="1" customWidth="1"/>
    <col min="12820" max="12820" width="19" style="1" customWidth="1"/>
    <col min="12821" max="12821" width="8.28515625" style="1" customWidth="1"/>
    <col min="12822" max="12837" width="7.5703125" style="1" customWidth="1"/>
    <col min="12838" max="12843" width="8" style="1" customWidth="1"/>
    <col min="12844" max="12844" width="8.5703125" style="1" customWidth="1"/>
    <col min="12845" max="13073" width="9.140625" style="1"/>
    <col min="13074" max="13074" width="9.42578125" style="1" customWidth="1"/>
    <col min="13075" max="13075" width="78" style="1" customWidth="1"/>
    <col min="13076" max="13076" width="19" style="1" customWidth="1"/>
    <col min="13077" max="13077" width="8.28515625" style="1" customWidth="1"/>
    <col min="13078" max="13093" width="7.5703125" style="1" customWidth="1"/>
    <col min="13094" max="13099" width="8" style="1" customWidth="1"/>
    <col min="13100" max="13100" width="8.5703125" style="1" customWidth="1"/>
    <col min="13101" max="13329" width="9.140625" style="1"/>
    <col min="13330" max="13330" width="9.42578125" style="1" customWidth="1"/>
    <col min="13331" max="13331" width="78" style="1" customWidth="1"/>
    <col min="13332" max="13332" width="19" style="1" customWidth="1"/>
    <col min="13333" max="13333" width="8.28515625" style="1" customWidth="1"/>
    <col min="13334" max="13349" width="7.5703125" style="1" customWidth="1"/>
    <col min="13350" max="13355" width="8" style="1" customWidth="1"/>
    <col min="13356" max="13356" width="8.5703125" style="1" customWidth="1"/>
    <col min="13357" max="13585" width="9.140625" style="1"/>
    <col min="13586" max="13586" width="9.42578125" style="1" customWidth="1"/>
    <col min="13587" max="13587" width="78" style="1" customWidth="1"/>
    <col min="13588" max="13588" width="19" style="1" customWidth="1"/>
    <col min="13589" max="13589" width="8.28515625" style="1" customWidth="1"/>
    <col min="13590" max="13605" width="7.5703125" style="1" customWidth="1"/>
    <col min="13606" max="13611" width="8" style="1" customWidth="1"/>
    <col min="13612" max="13612" width="8.5703125" style="1" customWidth="1"/>
    <col min="13613" max="13841" width="9.140625" style="1"/>
    <col min="13842" max="13842" width="9.42578125" style="1" customWidth="1"/>
    <col min="13843" max="13843" width="78" style="1" customWidth="1"/>
    <col min="13844" max="13844" width="19" style="1" customWidth="1"/>
    <col min="13845" max="13845" width="8.28515625" style="1" customWidth="1"/>
    <col min="13846" max="13861" width="7.5703125" style="1" customWidth="1"/>
    <col min="13862" max="13867" width="8" style="1" customWidth="1"/>
    <col min="13868" max="13868" width="8.5703125" style="1" customWidth="1"/>
    <col min="13869" max="14097" width="9.140625" style="1"/>
    <col min="14098" max="14098" width="9.42578125" style="1" customWidth="1"/>
    <col min="14099" max="14099" width="78" style="1" customWidth="1"/>
    <col min="14100" max="14100" width="19" style="1" customWidth="1"/>
    <col min="14101" max="14101" width="8.28515625" style="1" customWidth="1"/>
    <col min="14102" max="14117" width="7.5703125" style="1" customWidth="1"/>
    <col min="14118" max="14123" width="8" style="1" customWidth="1"/>
    <col min="14124" max="14124" width="8.5703125" style="1" customWidth="1"/>
    <col min="14125" max="14353" width="9.140625" style="1"/>
    <col min="14354" max="14354" width="9.42578125" style="1" customWidth="1"/>
    <col min="14355" max="14355" width="78" style="1" customWidth="1"/>
    <col min="14356" max="14356" width="19" style="1" customWidth="1"/>
    <col min="14357" max="14357" width="8.28515625" style="1" customWidth="1"/>
    <col min="14358" max="14373" width="7.5703125" style="1" customWidth="1"/>
    <col min="14374" max="14379" width="8" style="1" customWidth="1"/>
    <col min="14380" max="14380" width="8.5703125" style="1" customWidth="1"/>
    <col min="14381" max="14609" width="9.140625" style="1"/>
    <col min="14610" max="14610" width="9.42578125" style="1" customWidth="1"/>
    <col min="14611" max="14611" width="78" style="1" customWidth="1"/>
    <col min="14612" max="14612" width="19" style="1" customWidth="1"/>
    <col min="14613" max="14613" width="8.28515625" style="1" customWidth="1"/>
    <col min="14614" max="14629" width="7.5703125" style="1" customWidth="1"/>
    <col min="14630" max="14635" width="8" style="1" customWidth="1"/>
    <col min="14636" max="14636" width="8.5703125" style="1" customWidth="1"/>
    <col min="14637" max="14865" width="9.140625" style="1"/>
    <col min="14866" max="14866" width="9.42578125" style="1" customWidth="1"/>
    <col min="14867" max="14867" width="78" style="1" customWidth="1"/>
    <col min="14868" max="14868" width="19" style="1" customWidth="1"/>
    <col min="14869" max="14869" width="8.28515625" style="1" customWidth="1"/>
    <col min="14870" max="14885" width="7.5703125" style="1" customWidth="1"/>
    <col min="14886" max="14891" width="8" style="1" customWidth="1"/>
    <col min="14892" max="14892" width="8.5703125" style="1" customWidth="1"/>
    <col min="14893" max="15121" width="9.140625" style="1"/>
    <col min="15122" max="15122" width="9.42578125" style="1" customWidth="1"/>
    <col min="15123" max="15123" width="78" style="1" customWidth="1"/>
    <col min="15124" max="15124" width="19" style="1" customWidth="1"/>
    <col min="15125" max="15125" width="8.28515625" style="1" customWidth="1"/>
    <col min="15126" max="15141" width="7.5703125" style="1" customWidth="1"/>
    <col min="15142" max="15147" width="8" style="1" customWidth="1"/>
    <col min="15148" max="15148" width="8.5703125" style="1" customWidth="1"/>
    <col min="15149" max="15377" width="9.140625" style="1"/>
    <col min="15378" max="15378" width="9.42578125" style="1" customWidth="1"/>
    <col min="15379" max="15379" width="78" style="1" customWidth="1"/>
    <col min="15380" max="15380" width="19" style="1" customWidth="1"/>
    <col min="15381" max="15381" width="8.28515625" style="1" customWidth="1"/>
    <col min="15382" max="15397" width="7.5703125" style="1" customWidth="1"/>
    <col min="15398" max="15403" width="8" style="1" customWidth="1"/>
    <col min="15404" max="15404" width="8.5703125" style="1" customWidth="1"/>
    <col min="15405" max="15633" width="9.140625" style="1"/>
    <col min="15634" max="15634" width="9.42578125" style="1" customWidth="1"/>
    <col min="15635" max="15635" width="78" style="1" customWidth="1"/>
    <col min="15636" max="15636" width="19" style="1" customWidth="1"/>
    <col min="15637" max="15637" width="8.28515625" style="1" customWidth="1"/>
    <col min="15638" max="15653" width="7.5703125" style="1" customWidth="1"/>
    <col min="15654" max="15659" width="8" style="1" customWidth="1"/>
    <col min="15660" max="15660" width="8.5703125" style="1" customWidth="1"/>
    <col min="15661" max="15889" width="9.140625" style="1"/>
    <col min="15890" max="15890" width="9.42578125" style="1" customWidth="1"/>
    <col min="15891" max="15891" width="78" style="1" customWidth="1"/>
    <col min="15892" max="15892" width="19" style="1" customWidth="1"/>
    <col min="15893" max="15893" width="8.28515625" style="1" customWidth="1"/>
    <col min="15894" max="15909" width="7.5703125" style="1" customWidth="1"/>
    <col min="15910" max="15915" width="8" style="1" customWidth="1"/>
    <col min="15916" max="15916" width="8.5703125" style="1" customWidth="1"/>
    <col min="15917" max="16145" width="9.140625" style="1"/>
    <col min="16146" max="16146" width="9.42578125" style="1" customWidth="1"/>
    <col min="16147" max="16147" width="78" style="1" customWidth="1"/>
    <col min="16148" max="16148" width="19" style="1" customWidth="1"/>
    <col min="16149" max="16149" width="8.28515625" style="1" customWidth="1"/>
    <col min="16150" max="16165" width="7.5703125" style="1" customWidth="1"/>
    <col min="16166" max="16171" width="8" style="1" customWidth="1"/>
    <col min="16172" max="16172" width="8.5703125" style="1" customWidth="1"/>
    <col min="16173" max="16384" width="9.140625" style="1"/>
  </cols>
  <sheetData>
    <row r="1" spans="1:45" ht="15" customHeight="1" thickBot="1" x14ac:dyDescent="0.25">
      <c r="A1" s="117" t="s">
        <v>28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9"/>
      <c r="AS1" s="23"/>
    </row>
    <row r="2" spans="1:45" ht="24" customHeight="1" thickBot="1" x14ac:dyDescent="0.25">
      <c r="A2" s="105" t="s">
        <v>73</v>
      </c>
      <c r="B2" s="106"/>
      <c r="C2" s="106"/>
      <c r="D2" s="107"/>
      <c r="E2" s="107"/>
      <c r="F2" s="107"/>
      <c r="G2" s="107"/>
      <c r="H2" s="107"/>
      <c r="I2" s="108"/>
      <c r="J2" s="114" t="s">
        <v>0</v>
      </c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6"/>
      <c r="AS2" s="23"/>
    </row>
    <row r="3" spans="1:45" ht="15.75" customHeight="1" thickBot="1" x14ac:dyDescent="0.25">
      <c r="A3" s="109" t="s">
        <v>11</v>
      </c>
      <c r="B3" s="110"/>
      <c r="C3" s="110"/>
      <c r="D3" s="111" t="s">
        <v>90</v>
      </c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3"/>
      <c r="AS3" s="23"/>
    </row>
    <row r="4" spans="1:45" ht="25.5" customHeight="1" x14ac:dyDescent="0.2">
      <c r="A4" s="100" t="s">
        <v>1</v>
      </c>
      <c r="B4" s="101" t="s">
        <v>2</v>
      </c>
      <c r="C4" s="101" t="s">
        <v>3</v>
      </c>
      <c r="D4" s="102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4"/>
      <c r="AS4" s="23"/>
    </row>
    <row r="5" spans="1:45" s="5" customFormat="1" ht="25.5" customHeight="1" x14ac:dyDescent="0.2">
      <c r="A5" s="100"/>
      <c r="B5" s="101"/>
      <c r="C5" s="101"/>
      <c r="D5" s="2">
        <v>5</v>
      </c>
      <c r="E5" s="2">
        <v>10</v>
      </c>
      <c r="F5" s="2">
        <v>15</v>
      </c>
      <c r="G5" s="2">
        <v>20</v>
      </c>
      <c r="H5" s="2">
        <v>25</v>
      </c>
      <c r="I5" s="2">
        <v>30</v>
      </c>
      <c r="J5" s="3">
        <v>35</v>
      </c>
      <c r="K5" s="3">
        <v>40</v>
      </c>
      <c r="L5" s="3">
        <v>45</v>
      </c>
      <c r="M5" s="3">
        <v>50</v>
      </c>
      <c r="N5" s="3">
        <v>55</v>
      </c>
      <c r="O5" s="3">
        <v>60</v>
      </c>
      <c r="P5" s="3">
        <v>65</v>
      </c>
      <c r="Q5" s="3">
        <v>70</v>
      </c>
      <c r="R5" s="3">
        <v>75</v>
      </c>
      <c r="S5" s="3">
        <v>80</v>
      </c>
      <c r="T5" s="3">
        <v>85</v>
      </c>
      <c r="U5" s="3">
        <v>90</v>
      </c>
      <c r="V5" s="4">
        <v>95</v>
      </c>
      <c r="W5" s="4">
        <v>100</v>
      </c>
      <c r="X5" s="4">
        <v>105</v>
      </c>
      <c r="Y5" s="4">
        <v>110</v>
      </c>
      <c r="Z5" s="4">
        <v>115</v>
      </c>
      <c r="AA5" s="4">
        <v>120</v>
      </c>
      <c r="AB5" s="91">
        <v>125</v>
      </c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</row>
    <row r="6" spans="1:45" s="10" customFormat="1" x14ac:dyDescent="0.2">
      <c r="A6" s="6">
        <v>1</v>
      </c>
      <c r="B6" s="14" t="s">
        <v>37</v>
      </c>
      <c r="C6" s="7">
        <v>30</v>
      </c>
      <c r="D6" s="8"/>
      <c r="E6" s="8"/>
      <c r="F6" s="8"/>
      <c r="G6" s="8"/>
      <c r="H6" s="8"/>
      <c r="I6" s="8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2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</row>
    <row r="7" spans="1:45" s="10" customFormat="1" x14ac:dyDescent="0.2">
      <c r="A7" s="11" t="s">
        <v>6</v>
      </c>
      <c r="B7" s="12" t="s">
        <v>33</v>
      </c>
      <c r="C7" s="7">
        <v>10</v>
      </c>
      <c r="D7" s="8"/>
      <c r="E7" s="8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9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</row>
    <row r="8" spans="1:45" s="10" customFormat="1" x14ac:dyDescent="0.2">
      <c r="A8" s="11" t="s">
        <v>7</v>
      </c>
      <c r="B8" s="12" t="s">
        <v>34</v>
      </c>
      <c r="C8" s="7">
        <v>15</v>
      </c>
      <c r="D8" s="13"/>
      <c r="E8" s="13"/>
      <c r="F8" s="13"/>
      <c r="G8" s="8"/>
      <c r="H8" s="8"/>
      <c r="I8" s="8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9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</row>
    <row r="9" spans="1:45" s="10" customFormat="1" x14ac:dyDescent="0.2">
      <c r="A9" s="11" t="s">
        <v>8</v>
      </c>
      <c r="B9" s="12" t="s">
        <v>35</v>
      </c>
      <c r="C9" s="7">
        <v>15</v>
      </c>
      <c r="D9" s="8"/>
      <c r="E9" s="8"/>
      <c r="F9" s="8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9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</row>
    <row r="10" spans="1:45" s="10" customFormat="1" x14ac:dyDescent="0.2">
      <c r="A10" s="11" t="s">
        <v>39</v>
      </c>
      <c r="B10" s="12" t="s">
        <v>36</v>
      </c>
      <c r="C10" s="7">
        <v>15</v>
      </c>
      <c r="D10" s="8"/>
      <c r="E10" s="8"/>
      <c r="F10" s="8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9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</row>
    <row r="11" spans="1:45" s="10" customFormat="1" x14ac:dyDescent="0.2">
      <c r="A11" s="11" t="s">
        <v>40</v>
      </c>
      <c r="B11" s="12" t="s">
        <v>38</v>
      </c>
      <c r="C11" s="7">
        <v>30</v>
      </c>
      <c r="D11" s="8"/>
      <c r="E11" s="8"/>
      <c r="F11" s="8"/>
      <c r="G11" s="8"/>
      <c r="H11" s="8"/>
      <c r="I11" s="8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9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</row>
    <row r="12" spans="1:45" s="10" customFormat="1" x14ac:dyDescent="0.2">
      <c r="A12" s="6">
        <v>2</v>
      </c>
      <c r="B12" s="14" t="s">
        <v>43</v>
      </c>
      <c r="C12" s="7">
        <v>15</v>
      </c>
      <c r="D12" s="13"/>
      <c r="E12" s="13"/>
      <c r="F12" s="13"/>
      <c r="G12" s="13"/>
      <c r="H12" s="13"/>
      <c r="I12" s="13"/>
      <c r="J12" s="8"/>
      <c r="K12" s="8"/>
      <c r="L12" s="8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9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</row>
    <row r="13" spans="1:45" s="10" customFormat="1" x14ac:dyDescent="0.2">
      <c r="A13" s="11" t="s">
        <v>4</v>
      </c>
      <c r="B13" s="12" t="s">
        <v>41</v>
      </c>
      <c r="C13" s="7">
        <v>5</v>
      </c>
      <c r="D13" s="13"/>
      <c r="E13" s="13"/>
      <c r="F13" s="13"/>
      <c r="G13" s="13"/>
      <c r="H13" s="13"/>
      <c r="I13" s="13"/>
      <c r="J13" s="8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9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</row>
    <row r="14" spans="1:45" s="10" customFormat="1" x14ac:dyDescent="0.2">
      <c r="A14" s="11" t="s">
        <v>71</v>
      </c>
      <c r="B14" s="12" t="s">
        <v>44</v>
      </c>
      <c r="C14" s="7">
        <v>5</v>
      </c>
      <c r="D14" s="13"/>
      <c r="E14" s="13"/>
      <c r="F14" s="13"/>
      <c r="G14" s="13"/>
      <c r="H14" s="13"/>
      <c r="I14" s="13"/>
      <c r="J14" s="13"/>
      <c r="K14" s="8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9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</row>
    <row r="15" spans="1:45" s="10" customFormat="1" x14ac:dyDescent="0.2">
      <c r="A15" s="11">
        <v>22</v>
      </c>
      <c r="B15" s="12" t="s">
        <v>42</v>
      </c>
      <c r="C15" s="7">
        <v>15</v>
      </c>
      <c r="D15" s="13"/>
      <c r="E15" s="13"/>
      <c r="F15" s="13"/>
      <c r="G15" s="13"/>
      <c r="H15" s="13"/>
      <c r="I15" s="13"/>
      <c r="J15" s="8"/>
      <c r="K15" s="8"/>
      <c r="L15" s="8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9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</row>
    <row r="16" spans="1:45" s="10" customFormat="1" x14ac:dyDescent="0.2">
      <c r="A16" s="6">
        <v>3</v>
      </c>
      <c r="B16" s="14" t="s">
        <v>46</v>
      </c>
      <c r="C16" s="7">
        <v>20</v>
      </c>
      <c r="D16" s="13"/>
      <c r="E16" s="13"/>
      <c r="F16" s="13"/>
      <c r="G16" s="13"/>
      <c r="H16" s="13"/>
      <c r="I16" s="13"/>
      <c r="J16" s="13"/>
      <c r="K16" s="13"/>
      <c r="L16" s="13"/>
      <c r="M16" s="8"/>
      <c r="N16" s="8"/>
      <c r="O16" s="8"/>
      <c r="P16" s="8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9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</row>
    <row r="17" spans="1:45" s="10" customFormat="1" x14ac:dyDescent="0.2">
      <c r="A17" s="6" t="s">
        <v>67</v>
      </c>
      <c r="B17" s="12" t="s">
        <v>45</v>
      </c>
      <c r="C17" s="7">
        <v>10</v>
      </c>
      <c r="D17" s="13"/>
      <c r="E17" s="13"/>
      <c r="F17" s="13"/>
      <c r="G17" s="13"/>
      <c r="H17" s="13"/>
      <c r="I17" s="13"/>
      <c r="J17" s="13"/>
      <c r="K17" s="13"/>
      <c r="L17" s="13"/>
      <c r="M17" s="8"/>
      <c r="N17" s="8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9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</row>
    <row r="18" spans="1:45" s="10" customFormat="1" x14ac:dyDescent="0.2">
      <c r="A18" s="6" t="s">
        <v>68</v>
      </c>
      <c r="B18" s="12" t="s">
        <v>59</v>
      </c>
      <c r="C18" s="7">
        <v>15</v>
      </c>
      <c r="D18" s="13"/>
      <c r="E18" s="13"/>
      <c r="F18" s="13"/>
      <c r="G18" s="13"/>
      <c r="H18" s="13"/>
      <c r="I18" s="13"/>
      <c r="J18" s="13"/>
      <c r="K18" s="13"/>
      <c r="L18" s="13"/>
      <c r="M18" s="8"/>
      <c r="N18" s="8"/>
      <c r="O18" s="8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9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</row>
    <row r="19" spans="1:45" s="10" customFormat="1" x14ac:dyDescent="0.2">
      <c r="A19" s="6" t="s">
        <v>69</v>
      </c>
      <c r="B19" s="12" t="s">
        <v>47</v>
      </c>
      <c r="C19" s="7">
        <v>15</v>
      </c>
      <c r="D19" s="13"/>
      <c r="E19" s="13"/>
      <c r="F19" s="13"/>
      <c r="G19" s="13"/>
      <c r="H19" s="13"/>
      <c r="I19" s="13"/>
      <c r="J19" s="13"/>
      <c r="K19" s="13"/>
      <c r="L19" s="13"/>
      <c r="M19" s="8"/>
      <c r="N19" s="8"/>
      <c r="O19" s="8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9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</row>
    <row r="20" spans="1:45" s="10" customFormat="1" x14ac:dyDescent="0.2">
      <c r="A20" s="6" t="s">
        <v>70</v>
      </c>
      <c r="B20" s="12" t="s">
        <v>48</v>
      </c>
      <c r="C20" s="7">
        <v>10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8"/>
      <c r="P20" s="8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9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</row>
    <row r="21" spans="1:45" s="10" customFormat="1" x14ac:dyDescent="0.2">
      <c r="A21" s="6">
        <v>4</v>
      </c>
      <c r="B21" s="14" t="s">
        <v>49</v>
      </c>
      <c r="C21" s="7">
        <v>20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8"/>
      <c r="Q21" s="8"/>
      <c r="R21" s="8"/>
      <c r="S21" s="8"/>
      <c r="T21" s="13"/>
      <c r="U21" s="13"/>
      <c r="V21" s="13"/>
      <c r="W21" s="13"/>
      <c r="X21" s="13"/>
      <c r="Y21" s="13"/>
      <c r="Z21" s="13"/>
      <c r="AA21" s="13"/>
      <c r="AB21" s="9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</row>
    <row r="22" spans="1:45" s="10" customFormat="1" x14ac:dyDescent="0.2">
      <c r="A22" s="11">
        <v>41</v>
      </c>
      <c r="B22" s="12" t="s">
        <v>50</v>
      </c>
      <c r="C22" s="7">
        <v>10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8"/>
      <c r="Q22" s="8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9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</row>
    <row r="23" spans="1:45" s="10" customFormat="1" x14ac:dyDescent="0.2">
      <c r="A23" s="11" t="s">
        <v>9</v>
      </c>
      <c r="B23" s="12" t="s">
        <v>51</v>
      </c>
      <c r="C23" s="7">
        <v>10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8"/>
      <c r="R23" s="8"/>
      <c r="S23" s="13"/>
      <c r="T23" s="13"/>
      <c r="U23" s="13"/>
      <c r="V23" s="13"/>
      <c r="W23" s="13"/>
      <c r="X23" s="13"/>
      <c r="Y23" s="13"/>
      <c r="Z23" s="13"/>
      <c r="AA23" s="13"/>
      <c r="AB23" s="9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</row>
    <row r="24" spans="1:45" s="10" customFormat="1" x14ac:dyDescent="0.2">
      <c r="A24" s="11" t="s">
        <v>10</v>
      </c>
      <c r="B24" s="12" t="s">
        <v>52</v>
      </c>
      <c r="C24" s="7">
        <v>10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8"/>
      <c r="S24" s="8"/>
      <c r="T24" s="13"/>
      <c r="U24" s="13"/>
      <c r="V24" s="13"/>
      <c r="W24" s="13"/>
      <c r="X24" s="13"/>
      <c r="Y24" s="13"/>
      <c r="Z24" s="13"/>
      <c r="AA24" s="13"/>
      <c r="AB24" s="9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</row>
    <row r="25" spans="1:45" x14ac:dyDescent="0.2">
      <c r="A25" s="6">
        <v>5</v>
      </c>
      <c r="B25" s="14" t="s">
        <v>53</v>
      </c>
      <c r="C25" s="7">
        <v>10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8"/>
      <c r="T25" s="8"/>
      <c r="U25" s="13"/>
      <c r="V25" s="13"/>
      <c r="W25" s="13"/>
      <c r="X25" s="13"/>
      <c r="Y25" s="13"/>
      <c r="Z25" s="13"/>
      <c r="AA25" s="13"/>
      <c r="AB25" s="93"/>
      <c r="AS25" s="23"/>
    </row>
    <row r="26" spans="1:45" x14ac:dyDescent="0.2">
      <c r="A26" s="6" t="s">
        <v>66</v>
      </c>
      <c r="B26" s="12" t="s">
        <v>60</v>
      </c>
      <c r="C26" s="7">
        <v>10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8"/>
      <c r="T26" s="8"/>
      <c r="U26" s="13"/>
      <c r="V26" s="13"/>
      <c r="W26" s="13"/>
      <c r="X26" s="13"/>
      <c r="Y26" s="13"/>
      <c r="Z26" s="13"/>
      <c r="AA26" s="13"/>
      <c r="AB26" s="93"/>
      <c r="AS26" s="23"/>
    </row>
    <row r="27" spans="1:45" x14ac:dyDescent="0.2">
      <c r="A27" s="6" t="s">
        <v>5</v>
      </c>
      <c r="B27" s="12" t="s">
        <v>61</v>
      </c>
      <c r="C27" s="7">
        <v>10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8"/>
      <c r="T27" s="8"/>
      <c r="U27" s="13"/>
      <c r="V27" s="13"/>
      <c r="W27" s="13"/>
      <c r="X27" s="13"/>
      <c r="Y27" s="13"/>
      <c r="Z27" s="13"/>
      <c r="AA27" s="13"/>
      <c r="AB27" s="93"/>
      <c r="AS27" s="23"/>
    </row>
    <row r="28" spans="1:45" x14ac:dyDescent="0.2">
      <c r="A28" s="6">
        <v>6</v>
      </c>
      <c r="B28" s="14" t="s">
        <v>54</v>
      </c>
      <c r="C28" s="7">
        <v>20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8"/>
      <c r="U28" s="8"/>
      <c r="V28" s="8"/>
      <c r="W28" s="8"/>
      <c r="X28" s="13"/>
      <c r="Y28" s="13"/>
      <c r="Z28" s="13"/>
      <c r="AA28" s="13"/>
      <c r="AB28" s="93"/>
      <c r="AS28" s="23"/>
    </row>
    <row r="29" spans="1:45" x14ac:dyDescent="0.2">
      <c r="A29" s="11" t="s">
        <v>55</v>
      </c>
      <c r="B29" s="12" t="s">
        <v>57</v>
      </c>
      <c r="C29" s="7">
        <v>15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8"/>
      <c r="V29" s="8"/>
      <c r="W29" s="8"/>
      <c r="X29" s="13"/>
      <c r="Y29" s="13"/>
      <c r="Z29" s="13"/>
      <c r="AA29" s="13"/>
      <c r="AB29" s="93"/>
      <c r="AS29" s="23"/>
    </row>
    <row r="30" spans="1:45" x14ac:dyDescent="0.2">
      <c r="A30" s="87" t="s">
        <v>56</v>
      </c>
      <c r="B30" s="12" t="s">
        <v>58</v>
      </c>
      <c r="C30" s="89">
        <v>5</v>
      </c>
      <c r="D30" s="90"/>
      <c r="E30" s="90"/>
      <c r="F30" s="90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8"/>
      <c r="U30" s="13"/>
      <c r="V30" s="13"/>
      <c r="W30" s="13"/>
      <c r="X30" s="13"/>
      <c r="Y30" s="13"/>
      <c r="Z30" s="13"/>
      <c r="AA30" s="13"/>
      <c r="AB30" s="93"/>
      <c r="AS30" s="23"/>
    </row>
    <row r="31" spans="1:45" x14ac:dyDescent="0.2">
      <c r="A31" s="6">
        <v>7</v>
      </c>
      <c r="B31" s="14" t="s">
        <v>62</v>
      </c>
      <c r="C31" s="89">
        <v>10</v>
      </c>
      <c r="D31" s="90"/>
      <c r="E31" s="90"/>
      <c r="F31" s="90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8"/>
      <c r="Y31" s="8"/>
      <c r="Z31" s="13"/>
      <c r="AA31" s="13"/>
      <c r="AB31" s="93"/>
      <c r="AS31" s="23"/>
    </row>
    <row r="32" spans="1:45" x14ac:dyDescent="0.2">
      <c r="A32" s="87" t="s">
        <v>63</v>
      </c>
      <c r="B32" s="88" t="s">
        <v>72</v>
      </c>
      <c r="C32" s="89">
        <v>10</v>
      </c>
      <c r="D32" s="90"/>
      <c r="E32" s="90"/>
      <c r="F32" s="90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8"/>
      <c r="Y32" s="8"/>
      <c r="Z32" s="13"/>
      <c r="AA32" s="13"/>
      <c r="AB32" s="93"/>
      <c r="AS32" s="23"/>
    </row>
    <row r="33" spans="1:45" x14ac:dyDescent="0.2">
      <c r="A33" s="6">
        <v>8</v>
      </c>
      <c r="B33" s="14" t="s">
        <v>86</v>
      </c>
      <c r="C33" s="89">
        <v>15</v>
      </c>
      <c r="D33" s="90"/>
      <c r="E33" s="90"/>
      <c r="F33" s="90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8"/>
      <c r="Z33" s="8"/>
      <c r="AA33" s="8"/>
      <c r="AB33" s="93"/>
      <c r="AS33" s="23"/>
    </row>
    <row r="34" spans="1:45" ht="12" thickBot="1" x14ac:dyDescent="0.25">
      <c r="A34" s="15" t="s">
        <v>65</v>
      </c>
      <c r="B34" s="16" t="s">
        <v>85</v>
      </c>
      <c r="C34" s="89">
        <v>15</v>
      </c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6"/>
      <c r="Z34" s="96"/>
      <c r="AA34" s="96"/>
      <c r="AB34" s="97"/>
      <c r="AS34" s="23"/>
    </row>
    <row r="35" spans="1:45" ht="12" thickBot="1" x14ac:dyDescent="0.25">
      <c r="A35" s="15" t="s">
        <v>84</v>
      </c>
      <c r="B35" s="16" t="s">
        <v>64</v>
      </c>
      <c r="C35" s="17">
        <v>15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94"/>
      <c r="Z35" s="94"/>
      <c r="AA35" s="94"/>
      <c r="AB35" s="95"/>
      <c r="AS35" s="23"/>
    </row>
    <row r="36" spans="1:45" ht="12" thickBot="1" x14ac:dyDescent="0.25">
      <c r="A36" s="19" t="s">
        <v>87</v>
      </c>
      <c r="B36" s="16" t="s">
        <v>88</v>
      </c>
      <c r="C36" s="17">
        <v>16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94"/>
      <c r="Z36" s="94"/>
      <c r="AA36" s="94"/>
      <c r="AB36" s="95"/>
      <c r="AS36" s="23"/>
    </row>
    <row r="40" spans="1:45" x14ac:dyDescent="0.2">
      <c r="R40" s="98" t="s">
        <v>30</v>
      </c>
      <c r="S40" s="98"/>
      <c r="T40" s="98"/>
      <c r="U40" s="98"/>
      <c r="V40" s="98"/>
      <c r="W40" s="98"/>
    </row>
    <row r="41" spans="1:45" x14ac:dyDescent="0.2">
      <c r="R41" s="99" t="s">
        <v>31</v>
      </c>
      <c r="S41" s="99"/>
      <c r="T41" s="99"/>
      <c r="U41" s="99"/>
      <c r="V41" s="99"/>
      <c r="W41" s="99"/>
    </row>
    <row r="42" spans="1:45" x14ac:dyDescent="0.2">
      <c r="R42" s="99" t="s">
        <v>32</v>
      </c>
      <c r="S42" s="99"/>
      <c r="T42" s="99"/>
      <c r="U42" s="99"/>
      <c r="V42" s="99"/>
      <c r="W42" s="99"/>
    </row>
  </sheetData>
  <mergeCells count="12">
    <mergeCell ref="A2:I2"/>
    <mergeCell ref="A3:C3"/>
    <mergeCell ref="D3:AB3"/>
    <mergeCell ref="J2:AB2"/>
    <mergeCell ref="A1:AB1"/>
    <mergeCell ref="R40:W40"/>
    <mergeCell ref="R41:W41"/>
    <mergeCell ref="R42:W42"/>
    <mergeCell ref="A4:A5"/>
    <mergeCell ref="B4:B5"/>
    <mergeCell ref="C4:C5"/>
    <mergeCell ref="D4:AB4"/>
  </mergeCells>
  <pageMargins left="0.323125" right="0.51181102362204722" top="2" bottom="0.78740157480314965" header="0.31496062992125984" footer="0.31496062992125984"/>
  <pageSetup scale="66" orientation="landscape" r:id="rId1"/>
  <headerFooter>
    <oddHeader>&amp;C&amp;G
SERVIÇO PÚBLICO FEDERAL
MJ/DEPARTAMENTO DE POLÍCIA FEDERAL
COORDENAÇÃO-GERAL DE PLANEJAMENTO DE EDIFICAÇÕES E OBRAS
DIVISÃO DE ENGENHARIA E ARQUITETURA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Normal="100" zoomScaleSheetLayoutView="100" workbookViewId="0">
      <selection activeCell="B27" sqref="B27"/>
    </sheetView>
  </sheetViews>
  <sheetFormatPr defaultRowHeight="15" x14ac:dyDescent="0.25"/>
  <cols>
    <col min="2" max="2" width="36.85546875" customWidth="1"/>
    <col min="3" max="3" width="16" customWidth="1"/>
    <col min="4" max="4" width="16.28515625" customWidth="1"/>
    <col min="6" max="6" width="15.7109375" bestFit="1" customWidth="1"/>
    <col min="8" max="8" width="15.7109375" bestFit="1" customWidth="1"/>
    <col min="10" max="10" width="15.7109375" bestFit="1" customWidth="1"/>
    <col min="12" max="12" width="15.7109375" bestFit="1" customWidth="1"/>
    <col min="13" max="13" width="10.140625" bestFit="1" customWidth="1"/>
    <col min="14" max="14" width="15.7109375" bestFit="1" customWidth="1"/>
    <col min="16" max="16" width="15.7109375" bestFit="1" customWidth="1"/>
    <col min="18" max="18" width="15.7109375" bestFit="1" customWidth="1"/>
    <col min="20" max="20" width="15.7109375" bestFit="1" customWidth="1"/>
    <col min="21" max="21" width="11.42578125" bestFit="1" customWidth="1"/>
  </cols>
  <sheetData>
    <row r="1" spans="1:21" ht="30.75" thickBot="1" x14ac:dyDescent="0.3">
      <c r="A1" s="145" t="s">
        <v>29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</row>
    <row r="2" spans="1:21" ht="15.75" customHeight="1" x14ac:dyDescent="0.25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2"/>
    </row>
    <row r="3" spans="1:21" ht="15.75" customHeight="1" x14ac:dyDescent="0.25">
      <c r="A3" s="147" t="s">
        <v>74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9"/>
    </row>
    <row r="4" spans="1:21" ht="15.75" customHeight="1" x14ac:dyDescent="0.25">
      <c r="A4" s="147" t="s">
        <v>12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9"/>
    </row>
    <row r="5" spans="1:21" ht="15.75" customHeight="1" x14ac:dyDescent="0.25">
      <c r="A5" s="147" t="s">
        <v>13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9"/>
    </row>
    <row r="6" spans="1:21" ht="15.75" customHeight="1" x14ac:dyDescent="0.25">
      <c r="A6" s="147" t="s">
        <v>89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9"/>
    </row>
    <row r="7" spans="1:21" ht="15.75" thickBot="1" x14ac:dyDescent="0.3">
      <c r="A7" s="142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4"/>
    </row>
    <row r="8" spans="1:21" ht="15.75" thickBot="1" x14ac:dyDescent="0.3">
      <c r="A8" s="24"/>
      <c r="B8" s="25"/>
      <c r="C8" s="25"/>
      <c r="D8" s="26"/>
      <c r="E8" s="27"/>
      <c r="F8" s="28"/>
      <c r="G8" s="28"/>
      <c r="H8" s="28"/>
      <c r="I8" s="28"/>
      <c r="J8" s="28"/>
      <c r="K8" s="28"/>
      <c r="L8" s="28"/>
      <c r="M8" s="28"/>
      <c r="N8" s="28"/>
      <c r="O8" s="29"/>
      <c r="P8" s="28"/>
      <c r="Q8" s="29"/>
      <c r="R8" s="28"/>
      <c r="S8" s="29"/>
      <c r="T8" s="28"/>
      <c r="U8" s="29"/>
    </row>
    <row r="9" spans="1:21" x14ac:dyDescent="0.25">
      <c r="A9" s="132" t="s">
        <v>1</v>
      </c>
      <c r="B9" s="134" t="s">
        <v>14</v>
      </c>
      <c r="C9" s="136" t="s">
        <v>15</v>
      </c>
      <c r="D9" s="138" t="s">
        <v>16</v>
      </c>
      <c r="E9" s="140" t="s">
        <v>17</v>
      </c>
      <c r="F9" s="122" t="s">
        <v>18</v>
      </c>
      <c r="G9" s="123"/>
      <c r="H9" s="122" t="s">
        <v>78</v>
      </c>
      <c r="I9" s="123"/>
      <c r="J9" s="122" t="s">
        <v>79</v>
      </c>
      <c r="K9" s="123"/>
      <c r="L9" s="122" t="s">
        <v>80</v>
      </c>
      <c r="M9" s="123"/>
      <c r="N9" s="122" t="s">
        <v>81</v>
      </c>
      <c r="O9" s="123"/>
      <c r="P9" s="122" t="s">
        <v>27</v>
      </c>
      <c r="Q9" s="123"/>
      <c r="R9" s="122" t="s">
        <v>82</v>
      </c>
      <c r="S9" s="123"/>
      <c r="T9" s="122" t="s">
        <v>83</v>
      </c>
      <c r="U9" s="123"/>
    </row>
    <row r="10" spans="1:21" x14ac:dyDescent="0.25">
      <c r="A10" s="133"/>
      <c r="B10" s="135"/>
      <c r="C10" s="137"/>
      <c r="D10" s="139"/>
      <c r="E10" s="141"/>
      <c r="F10" s="30" t="s">
        <v>19</v>
      </c>
      <c r="G10" s="31" t="s">
        <v>17</v>
      </c>
      <c r="H10" s="30" t="s">
        <v>19</v>
      </c>
      <c r="I10" s="31" t="s">
        <v>17</v>
      </c>
      <c r="J10" s="30" t="s">
        <v>19</v>
      </c>
      <c r="K10" s="31" t="s">
        <v>17</v>
      </c>
      <c r="L10" s="30" t="s">
        <v>19</v>
      </c>
      <c r="M10" s="31" t="s">
        <v>17</v>
      </c>
      <c r="N10" s="30" t="s">
        <v>19</v>
      </c>
      <c r="O10" s="31" t="s">
        <v>17</v>
      </c>
      <c r="P10" s="30" t="s">
        <v>19</v>
      </c>
      <c r="Q10" s="31" t="s">
        <v>17</v>
      </c>
      <c r="R10" s="30" t="s">
        <v>19</v>
      </c>
      <c r="S10" s="31" t="s">
        <v>17</v>
      </c>
      <c r="T10" s="30" t="s">
        <v>19</v>
      </c>
      <c r="U10" s="31" t="s">
        <v>17</v>
      </c>
    </row>
    <row r="11" spans="1:21" x14ac:dyDescent="0.25">
      <c r="A11" s="32"/>
      <c r="B11" s="33"/>
      <c r="C11" s="78"/>
      <c r="D11" s="130"/>
      <c r="E11" s="131"/>
      <c r="F11" s="124"/>
      <c r="G11" s="125"/>
      <c r="H11" s="124"/>
      <c r="I11" s="125"/>
      <c r="J11" s="124"/>
      <c r="K11" s="125"/>
      <c r="L11" s="124"/>
      <c r="M11" s="125"/>
      <c r="N11" s="124"/>
      <c r="O11" s="125"/>
      <c r="P11" s="124"/>
      <c r="Q11" s="125"/>
      <c r="R11" s="124"/>
      <c r="S11" s="125"/>
      <c r="T11" s="124"/>
      <c r="U11" s="125"/>
    </row>
    <row r="12" spans="1:21" ht="15.75" x14ac:dyDescent="0.25">
      <c r="A12" s="34" t="s">
        <v>20</v>
      </c>
      <c r="B12" s="35" t="s">
        <v>37</v>
      </c>
      <c r="C12" s="79">
        <f>D12/1.25</f>
        <v>6528.1040000000003</v>
      </c>
      <c r="D12" s="73">
        <v>8160.13</v>
      </c>
      <c r="E12" s="36">
        <f>C12/$C$29</f>
        <v>0.10501904533803304</v>
      </c>
      <c r="F12" s="74">
        <f>D12</f>
        <v>8160.13</v>
      </c>
      <c r="G12" s="38">
        <f>E12</f>
        <v>0.10501904533803304</v>
      </c>
      <c r="H12" s="37"/>
      <c r="I12" s="38"/>
      <c r="J12" s="37"/>
      <c r="K12" s="38"/>
      <c r="L12" s="37"/>
      <c r="M12" s="38"/>
      <c r="N12" s="37"/>
      <c r="O12" s="38"/>
      <c r="P12" s="37"/>
      <c r="Q12" s="38"/>
      <c r="R12" s="37"/>
      <c r="S12" s="38"/>
      <c r="T12" s="37"/>
      <c r="U12" s="38"/>
    </row>
    <row r="13" spans="1:21" ht="15.75" x14ac:dyDescent="0.25">
      <c r="A13" s="39"/>
      <c r="B13" s="40"/>
      <c r="C13" s="80"/>
      <c r="D13" s="84"/>
      <c r="E13" s="41"/>
      <c r="F13" s="42"/>
      <c r="G13" s="43"/>
      <c r="H13" s="42"/>
      <c r="I13" s="43"/>
      <c r="J13" s="42"/>
      <c r="K13" s="43"/>
      <c r="L13" s="42"/>
      <c r="M13" s="43"/>
      <c r="N13" s="42"/>
      <c r="O13" s="43"/>
      <c r="P13" s="42"/>
      <c r="Q13" s="43"/>
      <c r="R13" s="42"/>
      <c r="S13" s="43"/>
      <c r="T13" s="42"/>
      <c r="U13" s="43"/>
    </row>
    <row r="14" spans="1:21" ht="15.75" x14ac:dyDescent="0.25">
      <c r="A14" s="34" t="s">
        <v>21</v>
      </c>
      <c r="B14" s="35" t="s">
        <v>43</v>
      </c>
      <c r="C14" s="79">
        <f>D14/1.25</f>
        <v>902.48799999999994</v>
      </c>
      <c r="D14" s="73">
        <v>1128.1099999999999</v>
      </c>
      <c r="E14" s="36">
        <f t="shared" ref="E14" si="0">C14/$C$29</f>
        <v>1.4518523018173539E-2</v>
      </c>
      <c r="F14" s="44"/>
      <c r="G14" s="45"/>
      <c r="H14" s="74">
        <f>D14</f>
        <v>1128.1099999999999</v>
      </c>
      <c r="I14" s="38">
        <f>E14</f>
        <v>1.4518523018173539E-2</v>
      </c>
      <c r="J14" s="44"/>
      <c r="K14" s="45"/>
      <c r="L14" s="46"/>
      <c r="M14" s="38"/>
      <c r="N14" s="46"/>
      <c r="O14" s="38"/>
      <c r="P14" s="46"/>
      <c r="Q14" s="38"/>
      <c r="R14" s="46"/>
      <c r="S14" s="38"/>
      <c r="T14" s="46"/>
      <c r="U14" s="38"/>
    </row>
    <row r="15" spans="1:21" ht="15.75" x14ac:dyDescent="0.25">
      <c r="A15" s="39"/>
      <c r="B15" s="40"/>
      <c r="C15" s="80"/>
      <c r="D15" s="84"/>
      <c r="E15" s="41"/>
      <c r="F15" s="42"/>
      <c r="G15" s="43"/>
      <c r="H15" s="42"/>
      <c r="I15" s="43"/>
      <c r="J15" s="42"/>
      <c r="K15" s="43"/>
      <c r="L15" s="42"/>
      <c r="M15" s="43"/>
      <c r="N15" s="42"/>
      <c r="O15" s="43"/>
      <c r="P15" s="42"/>
      <c r="Q15" s="43"/>
      <c r="R15" s="42"/>
      <c r="S15" s="43"/>
      <c r="T15" s="42"/>
      <c r="U15" s="43"/>
    </row>
    <row r="16" spans="1:21" ht="15.75" x14ac:dyDescent="0.25">
      <c r="A16" s="34" t="s">
        <v>22</v>
      </c>
      <c r="B16" s="35" t="s">
        <v>46</v>
      </c>
      <c r="C16" s="79">
        <f>D16/1.25</f>
        <v>9704.3919999999998</v>
      </c>
      <c r="D16" s="73">
        <v>12130.49</v>
      </c>
      <c r="E16" s="36">
        <f t="shared" ref="E16" si="1">C16/$C$29</f>
        <v>0.15611668922952898</v>
      </c>
      <c r="F16" s="44"/>
      <c r="G16" s="45"/>
      <c r="H16" s="44"/>
      <c r="I16" s="45"/>
      <c r="J16" s="75">
        <f>D16</f>
        <v>12130.49</v>
      </c>
      <c r="K16" s="38">
        <f>E16</f>
        <v>0.15611668922952898</v>
      </c>
      <c r="L16" s="44"/>
      <c r="M16" s="45"/>
      <c r="N16" s="44"/>
      <c r="O16" s="47"/>
      <c r="P16" s="44"/>
      <c r="Q16" s="47"/>
      <c r="R16" s="44"/>
      <c r="S16" s="47"/>
      <c r="T16" s="44"/>
      <c r="U16" s="47"/>
    </row>
    <row r="17" spans="1:21" ht="15.75" x14ac:dyDescent="0.25">
      <c r="A17" s="39"/>
      <c r="B17" s="40"/>
      <c r="C17" s="80"/>
      <c r="D17" s="84"/>
      <c r="E17" s="41"/>
      <c r="F17" s="42"/>
      <c r="G17" s="43"/>
      <c r="H17" s="42"/>
      <c r="I17" s="43"/>
      <c r="J17" s="42"/>
      <c r="K17" s="43"/>
      <c r="L17" s="42"/>
      <c r="M17" s="43"/>
      <c r="N17" s="42"/>
      <c r="O17" s="48"/>
      <c r="P17" s="42"/>
      <c r="Q17" s="48"/>
      <c r="R17" s="42"/>
      <c r="S17" s="48"/>
      <c r="T17" s="42"/>
      <c r="U17" s="48"/>
    </row>
    <row r="18" spans="1:21" ht="15.75" x14ac:dyDescent="0.25">
      <c r="A18" s="34" t="s">
        <v>23</v>
      </c>
      <c r="B18" s="35" t="s">
        <v>49</v>
      </c>
      <c r="C18" s="79">
        <f>D18/1.25</f>
        <v>8487.9679999999989</v>
      </c>
      <c r="D18" s="73">
        <v>10609.96</v>
      </c>
      <c r="E18" s="36">
        <f t="shared" ref="E18" si="2">C18/$C$29</f>
        <v>0.13654780870828245</v>
      </c>
      <c r="F18" s="44"/>
      <c r="G18" s="45"/>
      <c r="H18" s="44"/>
      <c r="I18" s="45"/>
      <c r="J18" s="44"/>
      <c r="K18" s="45"/>
      <c r="L18" s="75">
        <f>D18</f>
        <v>10609.96</v>
      </c>
      <c r="M18" s="38">
        <f>E18</f>
        <v>0.13654780870828245</v>
      </c>
      <c r="N18" s="44"/>
      <c r="O18" s="47"/>
      <c r="P18" s="44"/>
      <c r="Q18" s="47"/>
      <c r="R18" s="44"/>
      <c r="S18" s="47"/>
      <c r="T18" s="44"/>
      <c r="U18" s="47"/>
    </row>
    <row r="19" spans="1:21" ht="15.75" x14ac:dyDescent="0.25">
      <c r="A19" s="49"/>
      <c r="B19" s="50"/>
      <c r="C19" s="80"/>
      <c r="D19" s="84"/>
      <c r="E19" s="41"/>
      <c r="F19" s="51"/>
      <c r="G19" s="48"/>
      <c r="H19" s="51"/>
      <c r="I19" s="48"/>
      <c r="J19" s="51"/>
      <c r="K19" s="48"/>
      <c r="L19" s="51"/>
      <c r="M19" s="48"/>
      <c r="N19" s="51"/>
      <c r="O19" s="48"/>
      <c r="P19" s="51"/>
      <c r="Q19" s="48"/>
      <c r="R19" s="51"/>
      <c r="S19" s="48"/>
      <c r="T19" s="51"/>
      <c r="U19" s="48"/>
    </row>
    <row r="20" spans="1:21" ht="15.75" x14ac:dyDescent="0.25">
      <c r="A20" s="34" t="s">
        <v>24</v>
      </c>
      <c r="B20" s="35" t="s">
        <v>53</v>
      </c>
      <c r="C20" s="79">
        <f>D20/1.25</f>
        <v>14656</v>
      </c>
      <c r="D20" s="73">
        <v>18320</v>
      </c>
      <c r="E20" s="36">
        <f t="shared" ref="E20" si="3">C20/$C$29</f>
        <v>0.23577429656056523</v>
      </c>
      <c r="F20" s="74"/>
      <c r="G20" s="38"/>
      <c r="H20" s="37"/>
      <c r="I20" s="38"/>
      <c r="J20" s="37"/>
      <c r="K20" s="38"/>
      <c r="L20" s="37"/>
      <c r="M20" s="38"/>
      <c r="N20" s="75">
        <f>D20</f>
        <v>18320</v>
      </c>
      <c r="O20" s="86">
        <f>E20</f>
        <v>0.23577429656056523</v>
      </c>
      <c r="P20" s="37"/>
      <c r="Q20" s="38"/>
      <c r="R20" s="37"/>
      <c r="S20" s="38"/>
      <c r="T20" s="37"/>
      <c r="U20" s="38"/>
    </row>
    <row r="21" spans="1:21" ht="15.75" x14ac:dyDescent="0.25">
      <c r="A21" s="39"/>
      <c r="B21" s="40"/>
      <c r="C21" s="80"/>
      <c r="D21" s="84"/>
      <c r="E21" s="41"/>
      <c r="F21" s="42"/>
      <c r="G21" s="43"/>
      <c r="H21" s="42"/>
      <c r="I21" s="43"/>
      <c r="J21" s="42"/>
      <c r="K21" s="43"/>
      <c r="L21" s="42"/>
      <c r="M21" s="43"/>
      <c r="N21" s="42"/>
      <c r="O21" s="43"/>
      <c r="P21" s="42"/>
      <c r="Q21" s="43"/>
      <c r="R21" s="42"/>
      <c r="S21" s="43"/>
      <c r="T21" s="42"/>
      <c r="U21" s="43"/>
    </row>
    <row r="22" spans="1:21" ht="15.75" x14ac:dyDescent="0.25">
      <c r="A22" s="34" t="s">
        <v>75</v>
      </c>
      <c r="B22" s="35" t="s">
        <v>54</v>
      </c>
      <c r="C22" s="79">
        <f>D22/1.25</f>
        <v>3963.6800000000003</v>
      </c>
      <c r="D22" s="73">
        <v>4954.6000000000004</v>
      </c>
      <c r="E22" s="36">
        <f t="shared" ref="E22" si="4">C22/$C$29</f>
        <v>6.37645922346603E-2</v>
      </c>
      <c r="F22" s="74"/>
      <c r="G22" s="38"/>
      <c r="H22" s="37"/>
      <c r="I22" s="38"/>
      <c r="J22" s="37"/>
      <c r="K22" s="38"/>
      <c r="L22" s="37"/>
      <c r="M22" s="38"/>
      <c r="N22" s="37"/>
      <c r="O22" s="38"/>
      <c r="P22" s="75">
        <f>D22</f>
        <v>4954.6000000000004</v>
      </c>
      <c r="Q22" s="86">
        <f>E22</f>
        <v>6.37645922346603E-2</v>
      </c>
      <c r="R22" s="37"/>
      <c r="S22" s="38"/>
      <c r="T22" s="37"/>
      <c r="U22" s="38"/>
    </row>
    <row r="23" spans="1:21" ht="15.75" x14ac:dyDescent="0.25">
      <c r="A23" s="39"/>
      <c r="B23" s="40"/>
      <c r="C23" s="80"/>
      <c r="D23" s="84"/>
      <c r="E23" s="41"/>
      <c r="F23" s="42"/>
      <c r="G23" s="43"/>
      <c r="H23" s="42"/>
      <c r="I23" s="43"/>
      <c r="J23" s="42"/>
      <c r="K23" s="43"/>
      <c r="L23" s="42"/>
      <c r="M23" s="43"/>
      <c r="N23" s="42"/>
      <c r="O23" s="43"/>
      <c r="P23" s="42"/>
      <c r="Q23" s="43"/>
      <c r="R23" s="42"/>
      <c r="S23" s="43"/>
      <c r="T23" s="42"/>
      <c r="U23" s="43"/>
    </row>
    <row r="24" spans="1:21" ht="15.75" x14ac:dyDescent="0.25">
      <c r="A24" s="34" t="s">
        <v>76</v>
      </c>
      <c r="B24" s="35" t="s">
        <v>62</v>
      </c>
      <c r="C24" s="79">
        <f>D24/1.25</f>
        <v>7891.8880000000008</v>
      </c>
      <c r="D24" s="73">
        <v>9864.86</v>
      </c>
      <c r="E24" s="36">
        <f t="shared" ref="E24" si="5">C24/$C$29</f>
        <v>0.12695853860089834</v>
      </c>
      <c r="F24" s="74"/>
      <c r="G24" s="38"/>
      <c r="H24" s="37"/>
      <c r="I24" s="38"/>
      <c r="J24" s="37"/>
      <c r="K24" s="38"/>
      <c r="L24" s="37"/>
      <c r="M24" s="38"/>
      <c r="N24" s="37"/>
      <c r="O24" s="38"/>
      <c r="P24" s="37"/>
      <c r="Q24" s="38"/>
      <c r="R24" s="75">
        <f>D24</f>
        <v>9864.86</v>
      </c>
      <c r="S24" s="86">
        <f>E24</f>
        <v>0.12695853860089834</v>
      </c>
      <c r="T24" s="37"/>
      <c r="U24" s="38"/>
    </row>
    <row r="25" spans="1:21" ht="15.75" x14ac:dyDescent="0.25">
      <c r="A25" s="39"/>
      <c r="B25" s="40"/>
      <c r="C25" s="80"/>
      <c r="D25" s="84"/>
      <c r="E25" s="41"/>
      <c r="F25" s="42"/>
      <c r="G25" s="43"/>
      <c r="H25" s="42"/>
      <c r="I25" s="43"/>
      <c r="J25" s="42"/>
      <c r="K25" s="43"/>
      <c r="L25" s="42"/>
      <c r="M25" s="43"/>
      <c r="N25" s="42"/>
      <c r="O25" s="43"/>
      <c r="P25" s="42"/>
      <c r="Q25" s="43"/>
      <c r="R25" s="42"/>
      <c r="S25" s="43"/>
      <c r="T25" s="42"/>
      <c r="U25" s="43"/>
    </row>
    <row r="26" spans="1:21" ht="15.75" x14ac:dyDescent="0.25">
      <c r="A26" s="34" t="s">
        <v>77</v>
      </c>
      <c r="B26" s="35" t="s">
        <v>91</v>
      </c>
      <c r="C26" s="79">
        <f>D26/1.25</f>
        <v>10026.624</v>
      </c>
      <c r="D26" s="73">
        <v>12533.28</v>
      </c>
      <c r="E26" s="36">
        <f t="shared" ref="E26" si="6">C26/$C$29</f>
        <v>0.16130050630985812</v>
      </c>
      <c r="F26" s="52"/>
      <c r="G26" s="53"/>
      <c r="H26" s="52"/>
      <c r="I26" s="53"/>
      <c r="J26" s="52"/>
      <c r="K26" s="53"/>
      <c r="L26" s="52"/>
      <c r="M26" s="53"/>
      <c r="N26" s="75"/>
      <c r="O26" s="86"/>
      <c r="P26" s="75"/>
      <c r="Q26" s="86"/>
      <c r="R26" s="75"/>
      <c r="S26" s="86"/>
      <c r="T26" s="75">
        <f>D26</f>
        <v>12533.28</v>
      </c>
      <c r="U26" s="86">
        <f>E26</f>
        <v>0.16130050630985812</v>
      </c>
    </row>
    <row r="27" spans="1:21" ht="15.75" x14ac:dyDescent="0.25">
      <c r="A27" s="49"/>
      <c r="B27" s="50"/>
      <c r="C27" s="80"/>
      <c r="D27" s="84"/>
      <c r="E27" s="41"/>
      <c r="F27" s="54"/>
      <c r="G27" s="55"/>
      <c r="H27" s="54"/>
      <c r="I27" s="55"/>
      <c r="J27" s="54"/>
      <c r="K27" s="55"/>
      <c r="L27" s="54"/>
      <c r="M27" s="55"/>
      <c r="N27" s="54"/>
      <c r="O27" s="55"/>
      <c r="P27" s="54"/>
      <c r="Q27" s="55"/>
      <c r="R27" s="54"/>
      <c r="S27" s="55"/>
      <c r="T27" s="54"/>
      <c r="U27" s="55"/>
    </row>
    <row r="28" spans="1:21" ht="16.5" thickBot="1" x14ac:dyDescent="0.3">
      <c r="A28" s="56"/>
      <c r="B28" s="57"/>
      <c r="C28" s="81"/>
      <c r="D28" s="58"/>
      <c r="E28" s="59"/>
      <c r="F28" s="60"/>
      <c r="G28" s="61"/>
      <c r="H28" s="60"/>
      <c r="I28" s="61"/>
      <c r="J28" s="62"/>
      <c r="K28" s="62"/>
      <c r="L28" s="60"/>
      <c r="M28" s="61"/>
      <c r="N28" s="60"/>
      <c r="O28" s="61"/>
      <c r="P28" s="60"/>
      <c r="Q28" s="61"/>
      <c r="R28" s="60"/>
      <c r="S28" s="61"/>
      <c r="T28" s="60"/>
      <c r="U28" s="61"/>
    </row>
    <row r="29" spans="1:21" ht="15.75" x14ac:dyDescent="0.25">
      <c r="A29" s="126" t="s">
        <v>26</v>
      </c>
      <c r="B29" s="127"/>
      <c r="C29" s="82">
        <f>SUM(C12:C26)</f>
        <v>62161.144</v>
      </c>
      <c r="D29" s="85">
        <f>SUM(D12:D26)</f>
        <v>77701.430000000008</v>
      </c>
      <c r="E29" s="63">
        <f>SUM(E12:E26)</f>
        <v>1</v>
      </c>
      <c r="F29" s="76">
        <f>F12</f>
        <v>8160.13</v>
      </c>
      <c r="G29" s="64">
        <f>G12</f>
        <v>0.10501904533803304</v>
      </c>
      <c r="H29" s="76">
        <f>H14</f>
        <v>1128.1099999999999</v>
      </c>
      <c r="I29" s="64">
        <f>I14</f>
        <v>1.4518523018173539E-2</v>
      </c>
      <c r="J29" s="76">
        <f>J16</f>
        <v>12130.49</v>
      </c>
      <c r="K29" s="64">
        <f>K16</f>
        <v>0.15611668922952898</v>
      </c>
      <c r="L29" s="76">
        <f>L18</f>
        <v>10609.96</v>
      </c>
      <c r="M29" s="64">
        <f>M18</f>
        <v>0.13654780870828245</v>
      </c>
      <c r="N29" s="76">
        <f>N20</f>
        <v>18320</v>
      </c>
      <c r="O29" s="64">
        <f>O20</f>
        <v>0.23577429656056523</v>
      </c>
      <c r="P29" s="76">
        <f>P22</f>
        <v>4954.6000000000004</v>
      </c>
      <c r="Q29" s="64">
        <f>Q22</f>
        <v>6.37645922346603E-2</v>
      </c>
      <c r="R29" s="76">
        <f>R24</f>
        <v>9864.86</v>
      </c>
      <c r="S29" s="64">
        <f>S24</f>
        <v>0.12695853860089834</v>
      </c>
      <c r="T29" s="76">
        <f>T26</f>
        <v>12533.28</v>
      </c>
      <c r="U29" s="64">
        <f>U26</f>
        <v>0.16130050630985812</v>
      </c>
    </row>
    <row r="30" spans="1:21" ht="16.5" thickBot="1" x14ac:dyDescent="0.3">
      <c r="A30" s="128" t="s">
        <v>25</v>
      </c>
      <c r="B30" s="129"/>
      <c r="C30" s="83"/>
      <c r="D30" s="65"/>
      <c r="E30" s="66"/>
      <c r="F30" s="77">
        <f>F29</f>
        <v>8160.13</v>
      </c>
      <c r="G30" s="66">
        <f>G29</f>
        <v>0.10501904533803304</v>
      </c>
      <c r="H30" s="77">
        <f>H29+F30</f>
        <v>9288.24</v>
      </c>
      <c r="I30" s="66">
        <f>I29+G30</f>
        <v>0.11953756835620657</v>
      </c>
      <c r="J30" s="77">
        <f t="shared" ref="J30:O30" si="7">J29+H30</f>
        <v>21418.73</v>
      </c>
      <c r="K30" s="66">
        <f t="shared" si="7"/>
        <v>0.27565425758573558</v>
      </c>
      <c r="L30" s="77">
        <f t="shared" si="7"/>
        <v>32028.69</v>
      </c>
      <c r="M30" s="66">
        <f t="shared" si="7"/>
        <v>0.41220206629401801</v>
      </c>
      <c r="N30" s="77">
        <f t="shared" si="7"/>
        <v>50348.69</v>
      </c>
      <c r="O30" s="66">
        <f t="shared" si="7"/>
        <v>0.64797636285458327</v>
      </c>
      <c r="P30" s="77">
        <f t="shared" ref="P30" si="8">P29+N30</f>
        <v>55303.29</v>
      </c>
      <c r="Q30" s="66">
        <f t="shared" ref="Q30" si="9">Q29+O30</f>
        <v>0.71174095508924351</v>
      </c>
      <c r="R30" s="77">
        <f t="shared" ref="R30" si="10">R29+P30</f>
        <v>65168.15</v>
      </c>
      <c r="S30" s="66">
        <f t="shared" ref="S30" si="11">S29+Q30</f>
        <v>0.83869949369014185</v>
      </c>
      <c r="T30" s="77">
        <f t="shared" ref="T30" si="12">T29+R30</f>
        <v>77701.430000000008</v>
      </c>
      <c r="U30" s="66">
        <f t="shared" ref="U30" si="13">U29+S30</f>
        <v>1</v>
      </c>
    </row>
    <row r="31" spans="1:21" x14ac:dyDescent="0.25">
      <c r="A31" s="67"/>
      <c r="B31" s="72"/>
      <c r="C31" s="68"/>
      <c r="D31" s="67"/>
      <c r="E31" s="69"/>
      <c r="F31" s="70"/>
      <c r="G31" s="71"/>
      <c r="H31" s="70"/>
      <c r="I31" s="71"/>
      <c r="J31" s="71"/>
      <c r="K31" s="71"/>
      <c r="L31" s="71"/>
      <c r="M31" s="71"/>
      <c r="N31" s="70"/>
      <c r="O31" s="71"/>
      <c r="P31" s="70"/>
      <c r="Q31" s="71"/>
      <c r="R31" s="70"/>
      <c r="S31" s="71"/>
      <c r="T31" s="70"/>
      <c r="U31" s="71"/>
    </row>
    <row r="36" spans="6:8" x14ac:dyDescent="0.25">
      <c r="F36" s="120" t="s">
        <v>30</v>
      </c>
      <c r="G36" s="120"/>
      <c r="H36" s="120"/>
    </row>
    <row r="37" spans="6:8" x14ac:dyDescent="0.25">
      <c r="F37" s="121" t="s">
        <v>31</v>
      </c>
      <c r="G37" s="121"/>
      <c r="H37" s="121"/>
    </row>
    <row r="38" spans="6:8" x14ac:dyDescent="0.25">
      <c r="F38" s="121" t="s">
        <v>32</v>
      </c>
      <c r="G38" s="121"/>
      <c r="H38" s="121"/>
    </row>
  </sheetData>
  <mergeCells count="34">
    <mergeCell ref="A7:U7"/>
    <mergeCell ref="A1:U1"/>
    <mergeCell ref="A3:U3"/>
    <mergeCell ref="A2:U2"/>
    <mergeCell ref="A4:U4"/>
    <mergeCell ref="A5:U5"/>
    <mergeCell ref="A6:U6"/>
    <mergeCell ref="P9:Q9"/>
    <mergeCell ref="P11:Q11"/>
    <mergeCell ref="R9:S9"/>
    <mergeCell ref="R11:S11"/>
    <mergeCell ref="T9:U9"/>
    <mergeCell ref="T11:U11"/>
    <mergeCell ref="N11:O11"/>
    <mergeCell ref="N9:O9"/>
    <mergeCell ref="A9:A10"/>
    <mergeCell ref="B9:B10"/>
    <mergeCell ref="C9:C10"/>
    <mergeCell ref="D9:D10"/>
    <mergeCell ref="E9:E10"/>
    <mergeCell ref="F9:G9"/>
    <mergeCell ref="H9:I9"/>
    <mergeCell ref="A29:B29"/>
    <mergeCell ref="A30:B30"/>
    <mergeCell ref="D11:E11"/>
    <mergeCell ref="F11:G11"/>
    <mergeCell ref="H11:I11"/>
    <mergeCell ref="F36:H36"/>
    <mergeCell ref="F37:H37"/>
    <mergeCell ref="F38:H38"/>
    <mergeCell ref="J9:K9"/>
    <mergeCell ref="L9:M9"/>
    <mergeCell ref="J11:K11"/>
    <mergeCell ref="L11:M11"/>
  </mergeCells>
  <pageMargins left="0.23333333333333334" right="0.511811024" top="1.3933333333333333" bottom="0.78740157499999996" header="0.31496062000000002" footer="0.31496062000000002"/>
  <pageSetup paperSize="9" scale="64" orientation="landscape" r:id="rId1"/>
  <headerFooter>
    <oddHeader>&amp;C
SERVIÇO PÚBLICO FEDERAL
MJ/DEPARTAMENTO DE POLÍCIA FEDERAL
COORDENAÇÃO-GERAL DE PLANEJAMENTO DE EDIFICAÇÕES E OBRAS
DIVISÃO DE ENGENHARIA E ARQUITETURA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Cronograma de Atividades</vt:lpstr>
      <vt:lpstr>Cronograma Financeiro</vt:lpstr>
      <vt:lpstr>'Cronograma de Atividades'!Area_de_impressao</vt:lpstr>
      <vt:lpstr>'Cronograma Financeiro'!Area_de_impressao</vt:lpstr>
    </vt:vector>
  </TitlesOfParts>
  <Company>Policia Federal do Brasil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DefaultUserAdminFull</dc:creator>
  <cp:lastModifiedBy>Celso Garcia de Oliveira</cp:lastModifiedBy>
  <cp:lastPrinted>2015-01-27T20:16:03Z</cp:lastPrinted>
  <dcterms:created xsi:type="dcterms:W3CDTF">2008-10-28T16:18:11Z</dcterms:created>
  <dcterms:modified xsi:type="dcterms:W3CDTF">2016-04-22T16:33:46Z</dcterms:modified>
</cp:coreProperties>
</file>